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eduar\InCloud\37389\X57F52E\1B4179C\"/>
    </mc:Choice>
  </mc:AlternateContent>
  <xr:revisionPtr revIDLastSave="0" documentId="13_ncr:1_{2A4FEEEC-D295-423F-8ED7-C2F692592987}" xr6:coauthVersionLast="47" xr6:coauthVersionMax="47" xr10:uidLastSave="{00000000-0000-0000-0000-000000000000}"/>
  <bookViews>
    <workbookView xWindow="-108" yWindow="-108" windowWidth="23256" windowHeight="12456" tabRatio="807" xr2:uid="{4ACE48E9-B9FF-4FF5-A66C-63FCAC84C4C3}"/>
  </bookViews>
  <sheets>
    <sheet name="Introduction" sheetId="20" r:id="rId1"/>
    <sheet name="Job coefficients (f)" sheetId="21" r:id="rId2"/>
    <sheet name="Full-Time Equivalent (FTE)" sheetId="15" r:id="rId3"/>
    <sheet name="Workers Per Sector (WPS)" sheetId="16" r:id="rId4"/>
    <sheet name="Working Hours (Kj)" sheetId="6" r:id="rId5"/>
    <sheet name="IOT (Xj) " sheetId="4" r:id="rId6"/>
    <sheet name="Sj" sheetId="5" r:id="rId7"/>
    <sheet name="IOT inverse Leontief" sheetId="7" r:id="rId8"/>
    <sheet name="f (calculation)"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5" l="1"/>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15" i="6"/>
  <c r="C15" i="15"/>
  <c r="D19" i="5" l="1"/>
  <c r="E19" i="5"/>
  <c r="F19" i="5"/>
  <c r="G19" i="5"/>
  <c r="H19" i="5"/>
  <c r="I19" i="5"/>
  <c r="J19" i="5"/>
  <c r="K19" i="5"/>
  <c r="L19" i="5"/>
  <c r="M19" i="5"/>
  <c r="N19" i="5"/>
  <c r="O19" i="5"/>
  <c r="P19" i="5"/>
  <c r="Q19" i="5"/>
  <c r="R19" i="5"/>
  <c r="S19" i="5"/>
  <c r="T19" i="5"/>
  <c r="U19" i="5"/>
  <c r="V19" i="5"/>
  <c r="W19" i="5"/>
  <c r="X19" i="5"/>
  <c r="Y19" i="5"/>
  <c r="Z19" i="5"/>
  <c r="AA19" i="5"/>
  <c r="AB19" i="5"/>
  <c r="AC19" i="5"/>
  <c r="AD19" i="5"/>
  <c r="AE19" i="5"/>
  <c r="AF19" i="5"/>
  <c r="AG19" i="5"/>
  <c r="AH19" i="5"/>
  <c r="AI19" i="5"/>
  <c r="AJ19" i="5"/>
  <c r="AK19" i="5"/>
  <c r="AL19" i="5"/>
  <c r="AM19" i="5"/>
  <c r="AN19" i="5"/>
  <c r="AO19" i="5"/>
  <c r="AP19" i="5"/>
  <c r="AQ19" i="5"/>
  <c r="AR19" i="5"/>
  <c r="AS19" i="5"/>
  <c r="AT19" i="5"/>
  <c r="AU19" i="5"/>
  <c r="C20" i="5"/>
  <c r="P21" i="5"/>
  <c r="AF22" i="5"/>
  <c r="X23" i="5"/>
  <c r="AJ24" i="5"/>
  <c r="N25" i="5"/>
  <c r="F27" i="5"/>
  <c r="P28" i="5"/>
  <c r="Q29" i="5"/>
  <c r="K30" i="5"/>
  <c r="K31" i="5"/>
  <c r="L32" i="5"/>
  <c r="AS33" i="5"/>
  <c r="E34" i="5"/>
  <c r="AO35" i="5"/>
  <c r="C36" i="5"/>
  <c r="O37" i="5"/>
  <c r="J39" i="5"/>
  <c r="F40" i="5"/>
  <c r="D41" i="5"/>
  <c r="U42" i="5"/>
  <c r="I43" i="5"/>
  <c r="O44" i="5"/>
  <c r="X45" i="5"/>
  <c r="AK46" i="5"/>
  <c r="S47" i="5"/>
  <c r="Z48" i="5"/>
  <c r="Y49" i="5"/>
  <c r="G51" i="5"/>
  <c r="H52" i="5"/>
  <c r="D53" i="5"/>
  <c r="Q54" i="5"/>
  <c r="AN55" i="5"/>
  <c r="AI56" i="5"/>
  <c r="AH57" i="5"/>
  <c r="O58" i="5"/>
  <c r="I59" i="5"/>
  <c r="J60" i="5"/>
  <c r="H61" i="5"/>
  <c r="C63" i="5"/>
  <c r="AH42" i="5" l="1"/>
  <c r="AD40" i="5"/>
  <c r="AR54" i="5"/>
  <c r="AT52" i="5"/>
  <c r="Z40" i="5"/>
  <c r="O40" i="5"/>
  <c r="AC52" i="5"/>
  <c r="AA52" i="5"/>
  <c r="AU39" i="5"/>
  <c r="C52" i="5"/>
  <c r="Z29" i="5"/>
  <c r="AA51" i="5"/>
  <c r="P29" i="5"/>
  <c r="AU63" i="5"/>
  <c r="V51" i="5"/>
  <c r="O29" i="5"/>
  <c r="AD52" i="5"/>
  <c r="M40" i="5"/>
  <c r="AT63" i="5"/>
  <c r="M29" i="5"/>
  <c r="AS63" i="5"/>
  <c r="Y42" i="5"/>
  <c r="AL28" i="5"/>
  <c r="AS52" i="5"/>
  <c r="P41" i="5"/>
  <c r="W28" i="5"/>
  <c r="AU52" i="5"/>
  <c r="AF40" i="5"/>
  <c r="V28" i="5"/>
  <c r="AR63" i="5"/>
  <c r="AH63" i="5"/>
  <c r="H42" i="5"/>
  <c r="Y39" i="5"/>
  <c r="Z63" i="5"/>
  <c r="AP41" i="5"/>
  <c r="X39" i="5"/>
  <c r="K63" i="5"/>
  <c r="D52" i="5"/>
  <c r="AC41" i="5"/>
  <c r="W39" i="5"/>
  <c r="O28" i="5"/>
  <c r="AS27" i="5"/>
  <c r="I54" i="5"/>
  <c r="AH51" i="5"/>
  <c r="AK27" i="5"/>
  <c r="H54" i="5"/>
  <c r="AG51" i="5"/>
  <c r="AB40" i="5"/>
  <c r="Y29" i="5"/>
  <c r="AI27" i="5"/>
  <c r="U39" i="5"/>
  <c r="X54" i="5"/>
  <c r="AU51" i="5"/>
  <c r="T39" i="5"/>
  <c r="AR27" i="5"/>
  <c r="C53" i="5"/>
  <c r="AD51" i="5"/>
  <c r="AA40" i="5"/>
  <c r="X29" i="5"/>
  <c r="AH27" i="5"/>
  <c r="AI63" i="5"/>
  <c r="C54" i="5"/>
  <c r="AB52" i="5"/>
  <c r="AB51" i="5"/>
  <c r="O41" i="5"/>
  <c r="N40" i="5"/>
  <c r="AQ31" i="5"/>
  <c r="AR28" i="5"/>
  <c r="AJ27" i="5"/>
  <c r="AO31" i="5"/>
  <c r="N41" i="5"/>
  <c r="Z53" i="5"/>
  <c r="V52" i="5"/>
  <c r="M41" i="5"/>
  <c r="AK28" i="5"/>
  <c r="P63" i="5"/>
  <c r="R53" i="5"/>
  <c r="U52" i="5"/>
  <c r="AP42" i="5"/>
  <c r="L41" i="5"/>
  <c r="AL39" i="5"/>
  <c r="AR30" i="5"/>
  <c r="AJ28" i="5"/>
  <c r="AG27" i="5"/>
  <c r="G54" i="5"/>
  <c r="AR31" i="5"/>
  <c r="AR53" i="5"/>
  <c r="J31" i="5"/>
  <c r="M63" i="5"/>
  <c r="Q53" i="5"/>
  <c r="S52" i="5"/>
  <c r="AJ42" i="5"/>
  <c r="C41" i="5"/>
  <c r="AE39" i="5"/>
  <c r="J30" i="5"/>
  <c r="Y28" i="5"/>
  <c r="R27" i="5"/>
  <c r="L63" i="5"/>
  <c r="J53" i="5"/>
  <c r="N52" i="5"/>
  <c r="AI42" i="5"/>
  <c r="AU40" i="5"/>
  <c r="Z39" i="5"/>
  <c r="AB29" i="5"/>
  <c r="X28" i="5"/>
  <c r="Q27" i="5"/>
  <c r="AH58" i="5"/>
  <c r="AG57" i="5"/>
  <c r="I30" i="5"/>
  <c r="AQ53" i="5"/>
  <c r="AH41" i="5"/>
  <c r="AU29" i="5"/>
  <c r="AD53" i="5"/>
  <c r="I52" i="5"/>
  <c r="AT40" i="5"/>
  <c r="N28" i="5"/>
  <c r="Z55" i="5"/>
  <c r="AC53" i="5"/>
  <c r="G52" i="5"/>
  <c r="T51" i="5"/>
  <c r="AF41" i="5"/>
  <c r="AM40" i="5"/>
  <c r="K40" i="5"/>
  <c r="AR29" i="5"/>
  <c r="AO28" i="5"/>
  <c r="M28" i="5"/>
  <c r="O27" i="5"/>
  <c r="S63" i="5"/>
  <c r="Y55" i="5"/>
  <c r="AB53" i="5"/>
  <c r="AO52" i="5"/>
  <c r="F52" i="5"/>
  <c r="P51" i="5"/>
  <c r="AE41" i="5"/>
  <c r="AH40" i="5"/>
  <c r="E40" i="5"/>
  <c r="C39" i="5"/>
  <c r="AQ29" i="5"/>
  <c r="AN28" i="5"/>
  <c r="L28" i="5"/>
  <c r="N27" i="5"/>
  <c r="S57" i="5"/>
  <c r="AJ55" i="5"/>
  <c r="AA55" i="5"/>
  <c r="AQ52" i="5"/>
  <c r="AG41" i="5"/>
  <c r="L40" i="5"/>
  <c r="AS29" i="5"/>
  <c r="AP28" i="5"/>
  <c r="Y63" i="5"/>
  <c r="AP52" i="5"/>
  <c r="E39" i="5"/>
  <c r="R63" i="5"/>
  <c r="S55" i="5"/>
  <c r="AA53" i="5"/>
  <c r="AE52" i="5"/>
  <c r="E52" i="5"/>
  <c r="K51" i="5"/>
  <c r="AD41" i="5"/>
  <c r="AG40" i="5"/>
  <c r="D40" i="5"/>
  <c r="C32" i="5"/>
  <c r="AP29" i="5"/>
  <c r="AM28" i="5"/>
  <c r="AT27" i="5"/>
  <c r="E27" i="5"/>
  <c r="N35" i="5"/>
  <c r="Q57" i="5"/>
  <c r="V45" i="5"/>
  <c r="R33" i="5"/>
  <c r="V56" i="5"/>
  <c r="G42" i="5"/>
  <c r="AM30" i="5"/>
  <c r="U56" i="5"/>
  <c r="AP53" i="5"/>
  <c r="E45" i="5"/>
  <c r="AB41" i="5"/>
  <c r="O33" i="5"/>
  <c r="AO29" i="5"/>
  <c r="L29" i="5"/>
  <c r="AG63" i="5"/>
  <c r="J63" i="5"/>
  <c r="S56" i="5"/>
  <c r="AM54" i="5"/>
  <c r="AO53" i="5"/>
  <c r="O53" i="5"/>
  <c r="AN52" i="5"/>
  <c r="R52" i="5"/>
  <c r="AT51" i="5"/>
  <c r="O51" i="5"/>
  <c r="D45" i="5"/>
  <c r="AT41" i="5"/>
  <c r="AA41" i="5"/>
  <c r="AS40" i="5"/>
  <c r="Y40" i="5"/>
  <c r="AT39" i="5"/>
  <c r="S39" i="5"/>
  <c r="K33" i="5"/>
  <c r="AJ30" i="5"/>
  <c r="AF29" i="5"/>
  <c r="K29" i="5"/>
  <c r="AC28" i="5"/>
  <c r="K28" i="5"/>
  <c r="W27" i="5"/>
  <c r="AQ20" i="5"/>
  <c r="AU48" i="5"/>
  <c r="AF46" i="5"/>
  <c r="O35" i="5"/>
  <c r="P57" i="5"/>
  <c r="AQ54" i="5"/>
  <c r="F45" i="5"/>
  <c r="AP54" i="5"/>
  <c r="I22" i="5"/>
  <c r="AF63" i="5"/>
  <c r="I63" i="5"/>
  <c r="R56" i="5"/>
  <c r="AD54" i="5"/>
  <c r="AJ53" i="5"/>
  <c r="N53" i="5"/>
  <c r="AI52" i="5"/>
  <c r="Q52" i="5"/>
  <c r="AL51" i="5"/>
  <c r="N51" i="5"/>
  <c r="AN44" i="5"/>
  <c r="AS41" i="5"/>
  <c r="S41" i="5"/>
  <c r="AR40" i="5"/>
  <c r="T40" i="5"/>
  <c r="AS39" i="5"/>
  <c r="H39" i="5"/>
  <c r="AL32" i="5"/>
  <c r="AE30" i="5"/>
  <c r="AE29" i="5"/>
  <c r="I29" i="5"/>
  <c r="AB28" i="5"/>
  <c r="J28" i="5"/>
  <c r="V27" i="5"/>
  <c r="AK20" i="5"/>
  <c r="R57" i="5"/>
  <c r="AE46" i="5"/>
  <c r="AI34" i="5"/>
  <c r="C42" i="5"/>
  <c r="AE63" i="5"/>
  <c r="AJ58" i="5"/>
  <c r="Q56" i="5"/>
  <c r="AC54" i="5"/>
  <c r="AH53" i="5"/>
  <c r="M53" i="5"/>
  <c r="AH52" i="5"/>
  <c r="P52" i="5"/>
  <c r="AK51" i="5"/>
  <c r="M51" i="5"/>
  <c r="AM44" i="5"/>
  <c r="AR41" i="5"/>
  <c r="R41" i="5"/>
  <c r="AO40" i="5"/>
  <c r="R40" i="5"/>
  <c r="AO39" i="5"/>
  <c r="G39" i="5"/>
  <c r="E32" i="5"/>
  <c r="AD30" i="5"/>
  <c r="AD29" i="5"/>
  <c r="H29" i="5"/>
  <c r="AA28" i="5"/>
  <c r="I28" i="5"/>
  <c r="T27" i="5"/>
  <c r="AJ20" i="5"/>
  <c r="M46" i="5"/>
  <c r="AD22" i="5"/>
  <c r="P33" i="5"/>
  <c r="J22" i="5"/>
  <c r="P53" i="5"/>
  <c r="AL30" i="5"/>
  <c r="AD63" i="5"/>
  <c r="AI58" i="5"/>
  <c r="N56" i="5"/>
  <c r="Y54" i="5"/>
  <c r="AE53" i="5"/>
  <c r="L53" i="5"/>
  <c r="AG52" i="5"/>
  <c r="O52" i="5"/>
  <c r="AI51" i="5"/>
  <c r="L51" i="5"/>
  <c r="N44" i="5"/>
  <c r="AQ41" i="5"/>
  <c r="Q41" i="5"/>
  <c r="AN40" i="5"/>
  <c r="Q40" i="5"/>
  <c r="AM39" i="5"/>
  <c r="F39" i="5"/>
  <c r="D32" i="5"/>
  <c r="AC30" i="5"/>
  <c r="AC29" i="5"/>
  <c r="E29" i="5"/>
  <c r="Z28" i="5"/>
  <c r="H28" i="5"/>
  <c r="S27" i="5"/>
  <c r="AE20" i="5"/>
  <c r="AI24" i="5"/>
  <c r="AC61" i="5"/>
  <c r="AK58" i="5"/>
  <c r="AJ46" i="5"/>
  <c r="H43" i="5"/>
  <c r="Q35" i="5"/>
  <c r="X33" i="5"/>
  <c r="AE22" i="5"/>
  <c r="AR20" i="5"/>
  <c r="AR43" i="5"/>
  <c r="AC60" i="5"/>
  <c r="AT48" i="5"/>
  <c r="F43" i="5"/>
  <c r="AB60" i="5"/>
  <c r="AA48" i="5"/>
  <c r="AP43" i="5"/>
  <c r="K60" i="5"/>
  <c r="S58" i="5"/>
  <c r="L46" i="5"/>
  <c r="AG43" i="5"/>
  <c r="AD34" i="5"/>
  <c r="P58" i="5"/>
  <c r="O57" i="5"/>
  <c r="R55" i="5"/>
  <c r="AS47" i="5"/>
  <c r="K46" i="5"/>
  <c r="AF43" i="5"/>
  <c r="AO37" i="5"/>
  <c r="AC34" i="5"/>
  <c r="AS23" i="5"/>
  <c r="D22" i="5"/>
  <c r="AC20" i="5"/>
  <c r="J58" i="5"/>
  <c r="AS55" i="5"/>
  <c r="AT45" i="5"/>
  <c r="AD43" i="5"/>
  <c r="AC36" i="5"/>
  <c r="X31" i="5"/>
  <c r="H20" i="5"/>
  <c r="AQ63" i="5"/>
  <c r="X63" i="5"/>
  <c r="H63" i="5"/>
  <c r="AG59" i="5"/>
  <c r="AN57" i="5"/>
  <c r="AQ56" i="5"/>
  <c r="AR55" i="5"/>
  <c r="C55" i="5"/>
  <c r="W54" i="5"/>
  <c r="AN53" i="5"/>
  <c r="Y53" i="5"/>
  <c r="I53" i="5"/>
  <c r="AM52" i="5"/>
  <c r="Z52" i="5"/>
  <c r="M52" i="5"/>
  <c r="AQ51" i="5"/>
  <c r="Z51" i="5"/>
  <c r="J51" i="5"/>
  <c r="U47" i="5"/>
  <c r="AD45" i="5"/>
  <c r="V44" i="5"/>
  <c r="O43" i="5"/>
  <c r="X42" i="5"/>
  <c r="AO41" i="5"/>
  <c r="Z41" i="5"/>
  <c r="G41" i="5"/>
  <c r="AL40" i="5"/>
  <c r="X40" i="5"/>
  <c r="J40" i="5"/>
  <c r="AK39" i="5"/>
  <c r="R39" i="5"/>
  <c r="AB36" i="5"/>
  <c r="D34" i="5"/>
  <c r="AH32" i="5"/>
  <c r="W31" i="5"/>
  <c r="AB30" i="5"/>
  <c r="AM29" i="5"/>
  <c r="W29" i="5"/>
  <c r="D29" i="5"/>
  <c r="AI28" i="5"/>
  <c r="U28" i="5"/>
  <c r="E28" i="5"/>
  <c r="AF27" i="5"/>
  <c r="I27" i="5"/>
  <c r="W23" i="5"/>
  <c r="T21" i="5"/>
  <c r="G20" i="5"/>
  <c r="G43" i="5"/>
  <c r="AT23" i="5"/>
  <c r="AI59" i="5"/>
  <c r="AT56" i="5"/>
  <c r="AT55" i="5"/>
  <c r="P55" i="5"/>
  <c r="AR47" i="5"/>
  <c r="C46" i="5"/>
  <c r="AL44" i="5"/>
  <c r="AE43" i="5"/>
  <c r="AB34" i="5"/>
  <c r="AK32" i="5"/>
  <c r="Y31" i="5"/>
  <c r="AR23" i="5"/>
  <c r="AP21" i="5"/>
  <c r="I20" i="5"/>
  <c r="AH59" i="5"/>
  <c r="AM47" i="5"/>
  <c r="AI32" i="5"/>
  <c r="V21" i="5"/>
  <c r="AM63" i="5"/>
  <c r="W63" i="5"/>
  <c r="F63" i="5"/>
  <c r="M59" i="5"/>
  <c r="AM57" i="5"/>
  <c r="AK56" i="5"/>
  <c r="AQ55" i="5"/>
  <c r="AU54" i="5"/>
  <c r="V54" i="5"/>
  <c r="AM53" i="5"/>
  <c r="X53" i="5"/>
  <c r="H53" i="5"/>
  <c r="AL52" i="5"/>
  <c r="Y52" i="5"/>
  <c r="L52" i="5"/>
  <c r="AP51" i="5"/>
  <c r="Y51" i="5"/>
  <c r="I51" i="5"/>
  <c r="T47" i="5"/>
  <c r="AC45" i="5"/>
  <c r="Q44" i="5"/>
  <c r="N43" i="5"/>
  <c r="W42" i="5"/>
  <c r="AN41" i="5"/>
  <c r="Y41" i="5"/>
  <c r="F41" i="5"/>
  <c r="AK40" i="5"/>
  <c r="W40" i="5"/>
  <c r="I40" i="5"/>
  <c r="AJ39" i="5"/>
  <c r="L39" i="5"/>
  <c r="C34" i="5"/>
  <c r="AG32" i="5"/>
  <c r="V31" i="5"/>
  <c r="N30" i="5"/>
  <c r="AL29" i="5"/>
  <c r="S29" i="5"/>
  <c r="C29" i="5"/>
  <c r="AH28" i="5"/>
  <c r="R28" i="5"/>
  <c r="D28" i="5"/>
  <c r="AE27" i="5"/>
  <c r="H27" i="5"/>
  <c r="R23" i="5"/>
  <c r="R21" i="5"/>
  <c r="E20" i="5"/>
  <c r="AQ43" i="5"/>
  <c r="E22" i="5"/>
  <c r="O55" i="5"/>
  <c r="W44" i="5"/>
  <c r="AL63" i="5"/>
  <c r="U63" i="5"/>
  <c r="D63" i="5"/>
  <c r="J59" i="5"/>
  <c r="AL57" i="5"/>
  <c r="AJ56" i="5"/>
  <c r="AP55" i="5"/>
  <c r="AT54" i="5"/>
  <c r="R54" i="5"/>
  <c r="AL53" i="5"/>
  <c r="V53" i="5"/>
  <c r="E53" i="5"/>
  <c r="AK52" i="5"/>
  <c r="X52" i="5"/>
  <c r="K52" i="5"/>
  <c r="AN51" i="5"/>
  <c r="X51" i="5"/>
  <c r="H51" i="5"/>
  <c r="Y45" i="5"/>
  <c r="P44" i="5"/>
  <c r="J43" i="5"/>
  <c r="V42" i="5"/>
  <c r="AM41" i="5"/>
  <c r="U41" i="5"/>
  <c r="E41" i="5"/>
  <c r="AJ40" i="5"/>
  <c r="V40" i="5"/>
  <c r="H40" i="5"/>
  <c r="AG39" i="5"/>
  <c r="K39" i="5"/>
  <c r="AP35" i="5"/>
  <c r="AU33" i="5"/>
  <c r="X32" i="5"/>
  <c r="U31" i="5"/>
  <c r="L30" i="5"/>
  <c r="AK29" i="5"/>
  <c r="R29" i="5"/>
  <c r="AU28" i="5"/>
  <c r="AF28" i="5"/>
  <c r="Q28" i="5"/>
  <c r="C28" i="5"/>
  <c r="AD27" i="5"/>
  <c r="G27" i="5"/>
  <c r="AG22" i="5"/>
  <c r="Q21" i="5"/>
  <c r="D20" i="5"/>
  <c r="AS56" i="5"/>
  <c r="AJ63" i="5"/>
  <c r="T63" i="5"/>
  <c r="AS54" i="5"/>
  <c r="AK53" i="5"/>
  <c r="U53" i="5"/>
  <c r="AJ52" i="5"/>
  <c r="W52" i="5"/>
  <c r="J52" i="5"/>
  <c r="AM51" i="5"/>
  <c r="W51" i="5"/>
  <c r="AL41" i="5"/>
  <c r="T41" i="5"/>
  <c r="AI40" i="5"/>
  <c r="U40" i="5"/>
  <c r="AF39" i="5"/>
  <c r="AG29" i="5"/>
  <c r="AS28" i="5"/>
  <c r="AD28" i="5"/>
  <c r="AU27" i="5"/>
  <c r="AC27" i="5"/>
  <c r="N62" i="5"/>
  <c r="Z62" i="5"/>
  <c r="AL62" i="5"/>
  <c r="G62" i="5"/>
  <c r="T62" i="5"/>
  <c r="AG62" i="5"/>
  <c r="AT62" i="5"/>
  <c r="H62" i="5"/>
  <c r="U62" i="5"/>
  <c r="AH62" i="5"/>
  <c r="AU62" i="5"/>
  <c r="D62" i="5"/>
  <c r="S62" i="5"/>
  <c r="AJ62" i="5"/>
  <c r="E62" i="5"/>
  <c r="V62" i="5"/>
  <c r="AK62" i="5"/>
  <c r="F62" i="5"/>
  <c r="W62" i="5"/>
  <c r="AM62" i="5"/>
  <c r="N50" i="5"/>
  <c r="Z50" i="5"/>
  <c r="AL50" i="5"/>
  <c r="J50" i="5"/>
  <c r="W50" i="5"/>
  <c r="AJ50" i="5"/>
  <c r="K50" i="5"/>
  <c r="X50" i="5"/>
  <c r="AK50" i="5"/>
  <c r="L50" i="5"/>
  <c r="Y50" i="5"/>
  <c r="Q50" i="5"/>
  <c r="AG50" i="5"/>
  <c r="R50" i="5"/>
  <c r="AH50" i="5"/>
  <c r="C50" i="5"/>
  <c r="S50" i="5"/>
  <c r="AI50" i="5"/>
  <c r="M38" i="5"/>
  <c r="Y38" i="5"/>
  <c r="AK38" i="5"/>
  <c r="O38" i="5"/>
  <c r="AB38" i="5"/>
  <c r="AO38" i="5"/>
  <c r="P38" i="5"/>
  <c r="AD38" i="5"/>
  <c r="AR38" i="5"/>
  <c r="C38" i="5"/>
  <c r="Q38" i="5"/>
  <c r="AE38" i="5"/>
  <c r="AS38" i="5"/>
  <c r="D38" i="5"/>
  <c r="R38" i="5"/>
  <c r="AF38" i="5"/>
  <c r="AT38" i="5"/>
  <c r="E38" i="5"/>
  <c r="V38" i="5"/>
  <c r="AN38" i="5"/>
  <c r="F38" i="5"/>
  <c r="W38" i="5"/>
  <c r="AP38" i="5"/>
  <c r="G38" i="5"/>
  <c r="X38" i="5"/>
  <c r="AQ38" i="5"/>
  <c r="H38" i="5"/>
  <c r="Z38" i="5"/>
  <c r="AU38" i="5"/>
  <c r="M26" i="5"/>
  <c r="Y26" i="5"/>
  <c r="AK26" i="5"/>
  <c r="E26" i="5"/>
  <c r="R26" i="5"/>
  <c r="AE26" i="5"/>
  <c r="AR26" i="5"/>
  <c r="L26" i="5"/>
  <c r="AA26" i="5"/>
  <c r="AO26" i="5"/>
  <c r="N26" i="5"/>
  <c r="AB26" i="5"/>
  <c r="AP26" i="5"/>
  <c r="O26" i="5"/>
  <c r="AC26" i="5"/>
  <c r="AQ26" i="5"/>
  <c r="I26" i="5"/>
  <c r="AD26" i="5"/>
  <c r="J26" i="5"/>
  <c r="AF26" i="5"/>
  <c r="K26" i="5"/>
  <c r="AG26" i="5"/>
  <c r="P26" i="5"/>
  <c r="AH26" i="5"/>
  <c r="AS62" i="5"/>
  <c r="AA62" i="5"/>
  <c r="C62" i="5"/>
  <c r="AU50" i="5"/>
  <c r="AC50" i="5"/>
  <c r="F50" i="5"/>
  <c r="AA38" i="5"/>
  <c r="Z26" i="5"/>
  <c r="C26" i="5"/>
  <c r="K61" i="5"/>
  <c r="W61" i="5"/>
  <c r="AI61" i="5"/>
  <c r="AU61" i="5"/>
  <c r="M61" i="5"/>
  <c r="Z61" i="5"/>
  <c r="AM61" i="5"/>
  <c r="N61" i="5"/>
  <c r="AA61" i="5"/>
  <c r="AN61" i="5"/>
  <c r="C61" i="5"/>
  <c r="R61" i="5"/>
  <c r="AG61" i="5"/>
  <c r="D61" i="5"/>
  <c r="S61" i="5"/>
  <c r="AH61" i="5"/>
  <c r="E61" i="5"/>
  <c r="T61" i="5"/>
  <c r="AJ61" i="5"/>
  <c r="K49" i="5"/>
  <c r="W49" i="5"/>
  <c r="AI49" i="5"/>
  <c r="AU49" i="5"/>
  <c r="C49" i="5"/>
  <c r="P49" i="5"/>
  <c r="AC49" i="5"/>
  <c r="AP49" i="5"/>
  <c r="D49" i="5"/>
  <c r="Q49" i="5"/>
  <c r="AD49" i="5"/>
  <c r="AQ49" i="5"/>
  <c r="E49" i="5"/>
  <c r="R49" i="5"/>
  <c r="AE49" i="5"/>
  <c r="AR49" i="5"/>
  <c r="I49" i="5"/>
  <c r="Z49" i="5"/>
  <c r="AS49" i="5"/>
  <c r="J49" i="5"/>
  <c r="AA49" i="5"/>
  <c r="AT49" i="5"/>
  <c r="L49" i="5"/>
  <c r="AB49" i="5"/>
  <c r="J37" i="5"/>
  <c r="V37" i="5"/>
  <c r="AH37" i="5"/>
  <c r="AT37" i="5"/>
  <c r="G37" i="5"/>
  <c r="T37" i="5"/>
  <c r="AG37" i="5"/>
  <c r="AU37" i="5"/>
  <c r="C37" i="5"/>
  <c r="Q37" i="5"/>
  <c r="AE37" i="5"/>
  <c r="AS37" i="5"/>
  <c r="D37" i="5"/>
  <c r="R37" i="5"/>
  <c r="AF37" i="5"/>
  <c r="E37" i="5"/>
  <c r="S37" i="5"/>
  <c r="AI37" i="5"/>
  <c r="K37" i="5"/>
  <c r="AB37" i="5"/>
  <c r="L37" i="5"/>
  <c r="AC37" i="5"/>
  <c r="M37" i="5"/>
  <c r="AD37" i="5"/>
  <c r="N37" i="5"/>
  <c r="AJ37" i="5"/>
  <c r="J25" i="5"/>
  <c r="V25" i="5"/>
  <c r="AH25" i="5"/>
  <c r="AT25" i="5"/>
  <c r="K25" i="5"/>
  <c r="X25" i="5"/>
  <c r="AK25" i="5"/>
  <c r="O25" i="5"/>
  <c r="AC25" i="5"/>
  <c r="AQ25" i="5"/>
  <c r="P25" i="5"/>
  <c r="AD25" i="5"/>
  <c r="AR25" i="5"/>
  <c r="C25" i="5"/>
  <c r="Q25" i="5"/>
  <c r="AE25" i="5"/>
  <c r="AS25" i="5"/>
  <c r="R25" i="5"/>
  <c r="AJ25" i="5"/>
  <c r="S25" i="5"/>
  <c r="AL25" i="5"/>
  <c r="T25" i="5"/>
  <c r="AM25" i="5"/>
  <c r="D25" i="5"/>
  <c r="U25" i="5"/>
  <c r="AN25" i="5"/>
  <c r="AR62" i="5"/>
  <c r="Y62" i="5"/>
  <c r="AT61" i="5"/>
  <c r="AB61" i="5"/>
  <c r="G61" i="5"/>
  <c r="AT50" i="5"/>
  <c r="AB50" i="5"/>
  <c r="E50" i="5"/>
  <c r="X49" i="5"/>
  <c r="U38" i="5"/>
  <c r="AN37" i="5"/>
  <c r="I37" i="5"/>
  <c r="X26" i="5"/>
  <c r="AU25" i="5"/>
  <c r="M25" i="5"/>
  <c r="H60" i="5"/>
  <c r="T60" i="5"/>
  <c r="AF60" i="5"/>
  <c r="AR60" i="5"/>
  <c r="E60" i="5"/>
  <c r="R60" i="5"/>
  <c r="AE60" i="5"/>
  <c r="AS60" i="5"/>
  <c r="F60" i="5"/>
  <c r="S60" i="5"/>
  <c r="AG60" i="5"/>
  <c r="AT60" i="5"/>
  <c r="O60" i="5"/>
  <c r="AD60" i="5"/>
  <c r="P60" i="5"/>
  <c r="AH60" i="5"/>
  <c r="Q60" i="5"/>
  <c r="AI60" i="5"/>
  <c r="H48" i="5"/>
  <c r="T48" i="5"/>
  <c r="AF48" i="5"/>
  <c r="AR48" i="5"/>
  <c r="I48" i="5"/>
  <c r="V48" i="5"/>
  <c r="AI48" i="5"/>
  <c r="J48" i="5"/>
  <c r="W48" i="5"/>
  <c r="AJ48" i="5"/>
  <c r="K48" i="5"/>
  <c r="X48" i="5"/>
  <c r="AK48" i="5"/>
  <c r="R48" i="5"/>
  <c r="AL48" i="5"/>
  <c r="C48" i="5"/>
  <c r="S48" i="5"/>
  <c r="AM48" i="5"/>
  <c r="D48" i="5"/>
  <c r="U48" i="5"/>
  <c r="AN48" i="5"/>
  <c r="E48" i="5"/>
  <c r="G36" i="5"/>
  <c r="S36" i="5"/>
  <c r="AE36" i="5"/>
  <c r="AQ36" i="5"/>
  <c r="M36" i="5"/>
  <c r="Z36" i="5"/>
  <c r="AM36" i="5"/>
  <c r="E36" i="5"/>
  <c r="T36" i="5"/>
  <c r="AH36" i="5"/>
  <c r="F36" i="5"/>
  <c r="U36" i="5"/>
  <c r="AI36" i="5"/>
  <c r="H36" i="5"/>
  <c r="V36" i="5"/>
  <c r="AJ36" i="5"/>
  <c r="P36" i="5"/>
  <c r="AK36" i="5"/>
  <c r="Q36" i="5"/>
  <c r="AL36" i="5"/>
  <c r="R36" i="5"/>
  <c r="AN36" i="5"/>
  <c r="W36" i="5"/>
  <c r="AO36" i="5"/>
  <c r="G24" i="5"/>
  <c r="S24" i="5"/>
  <c r="AE24" i="5"/>
  <c r="AQ24" i="5"/>
  <c r="C24" i="5"/>
  <c r="P24" i="5"/>
  <c r="AC24" i="5"/>
  <c r="AP24" i="5"/>
  <c r="Q24" i="5"/>
  <c r="AF24" i="5"/>
  <c r="AT24" i="5"/>
  <c r="D24" i="5"/>
  <c r="R24" i="5"/>
  <c r="AG24" i="5"/>
  <c r="AU24" i="5"/>
  <c r="E24" i="5"/>
  <c r="T24" i="5"/>
  <c r="AH24" i="5"/>
  <c r="F24" i="5"/>
  <c r="X24" i="5"/>
  <c r="AO24" i="5"/>
  <c r="H24" i="5"/>
  <c r="Y24" i="5"/>
  <c r="AR24" i="5"/>
  <c r="I24" i="5"/>
  <c r="Z24" i="5"/>
  <c r="AS24" i="5"/>
  <c r="J24" i="5"/>
  <c r="AA24" i="5"/>
  <c r="AQ62" i="5"/>
  <c r="X62" i="5"/>
  <c r="AS61" i="5"/>
  <c r="Y61" i="5"/>
  <c r="F61" i="5"/>
  <c r="AA60" i="5"/>
  <c r="I60" i="5"/>
  <c r="AS50" i="5"/>
  <c r="AA50" i="5"/>
  <c r="D50" i="5"/>
  <c r="V49" i="5"/>
  <c r="AS48" i="5"/>
  <c r="Y48" i="5"/>
  <c r="T38" i="5"/>
  <c r="AM37" i="5"/>
  <c r="H37" i="5"/>
  <c r="AA36" i="5"/>
  <c r="W26" i="5"/>
  <c r="AP25" i="5"/>
  <c r="L25" i="5"/>
  <c r="AD24" i="5"/>
  <c r="E59" i="5"/>
  <c r="Q59" i="5"/>
  <c r="AC59" i="5"/>
  <c r="AO59" i="5"/>
  <c r="K59" i="5"/>
  <c r="X59" i="5"/>
  <c r="AK59" i="5"/>
  <c r="L59" i="5"/>
  <c r="Y59" i="5"/>
  <c r="AL59" i="5"/>
  <c r="N59" i="5"/>
  <c r="AD59" i="5"/>
  <c r="AS59" i="5"/>
  <c r="O59" i="5"/>
  <c r="AE59" i="5"/>
  <c r="AT59" i="5"/>
  <c r="P59" i="5"/>
  <c r="AF59" i="5"/>
  <c r="AU59" i="5"/>
  <c r="E47" i="5"/>
  <c r="Q47" i="5"/>
  <c r="AC47" i="5"/>
  <c r="AO47" i="5"/>
  <c r="N47" i="5"/>
  <c r="AA47" i="5"/>
  <c r="AN47" i="5"/>
  <c r="O47" i="5"/>
  <c r="AB47" i="5"/>
  <c r="AP47" i="5"/>
  <c r="C47" i="5"/>
  <c r="P47" i="5"/>
  <c r="AD47" i="5"/>
  <c r="AQ47" i="5"/>
  <c r="K47" i="5"/>
  <c r="AE47" i="5"/>
  <c r="AU47" i="5"/>
  <c r="L47" i="5"/>
  <c r="AF47" i="5"/>
  <c r="M47" i="5"/>
  <c r="AG47" i="5"/>
  <c r="R47" i="5"/>
  <c r="AH47" i="5"/>
  <c r="D35" i="5"/>
  <c r="P35" i="5"/>
  <c r="AB35" i="5"/>
  <c r="AN35" i="5"/>
  <c r="F35" i="5"/>
  <c r="S35" i="5"/>
  <c r="AF35" i="5"/>
  <c r="AS35" i="5"/>
  <c r="H35" i="5"/>
  <c r="V35" i="5"/>
  <c r="AJ35" i="5"/>
  <c r="I35" i="5"/>
  <c r="W35" i="5"/>
  <c r="AK35" i="5"/>
  <c r="J35" i="5"/>
  <c r="X35" i="5"/>
  <c r="AL35" i="5"/>
  <c r="C35" i="5"/>
  <c r="Y35" i="5"/>
  <c r="AQ35" i="5"/>
  <c r="E35" i="5"/>
  <c r="Z35" i="5"/>
  <c r="AR35" i="5"/>
  <c r="G35" i="5"/>
  <c r="AA35" i="5"/>
  <c r="AT35" i="5"/>
  <c r="K35" i="5"/>
  <c r="AC35" i="5"/>
  <c r="AU35" i="5"/>
  <c r="D23" i="5"/>
  <c r="P23" i="5"/>
  <c r="AB23" i="5"/>
  <c r="AN23" i="5"/>
  <c r="I23" i="5"/>
  <c r="V23" i="5"/>
  <c r="AI23" i="5"/>
  <c r="E23" i="5"/>
  <c r="S23" i="5"/>
  <c r="AG23" i="5"/>
  <c r="AU23" i="5"/>
  <c r="F23" i="5"/>
  <c r="T23" i="5"/>
  <c r="AH23" i="5"/>
  <c r="G23" i="5"/>
  <c r="U23" i="5"/>
  <c r="AJ23" i="5"/>
  <c r="L23" i="5"/>
  <c r="AD23" i="5"/>
  <c r="M23" i="5"/>
  <c r="AE23" i="5"/>
  <c r="N23" i="5"/>
  <c r="AF23" i="5"/>
  <c r="O23" i="5"/>
  <c r="AK23" i="5"/>
  <c r="AP62" i="5"/>
  <c r="R62" i="5"/>
  <c r="AR61" i="5"/>
  <c r="X61" i="5"/>
  <c r="AU60" i="5"/>
  <c r="Z60" i="5"/>
  <c r="G60" i="5"/>
  <c r="AB59" i="5"/>
  <c r="H59" i="5"/>
  <c r="AR50" i="5"/>
  <c r="V50" i="5"/>
  <c r="AO49" i="5"/>
  <c r="U49" i="5"/>
  <c r="AQ48" i="5"/>
  <c r="Q48" i="5"/>
  <c r="AL47" i="5"/>
  <c r="J47" i="5"/>
  <c r="S38" i="5"/>
  <c r="AL37" i="5"/>
  <c r="F37" i="5"/>
  <c r="Y36" i="5"/>
  <c r="AM35" i="5"/>
  <c r="M35" i="5"/>
  <c r="V26" i="5"/>
  <c r="AO25" i="5"/>
  <c r="I25" i="5"/>
  <c r="AB24" i="5"/>
  <c r="AQ23" i="5"/>
  <c r="Q23" i="5"/>
  <c r="N58" i="5"/>
  <c r="Z58" i="5"/>
  <c r="AL58" i="5"/>
  <c r="D58" i="5"/>
  <c r="Q58" i="5"/>
  <c r="AD58" i="5"/>
  <c r="AQ58" i="5"/>
  <c r="E58" i="5"/>
  <c r="R58" i="5"/>
  <c r="AE58" i="5"/>
  <c r="AR58" i="5"/>
  <c r="K58" i="5"/>
  <c r="AA58" i="5"/>
  <c r="AP58" i="5"/>
  <c r="L58" i="5"/>
  <c r="AB58" i="5"/>
  <c r="AS58" i="5"/>
  <c r="M58" i="5"/>
  <c r="AC58" i="5"/>
  <c r="AT58" i="5"/>
  <c r="N46" i="5"/>
  <c r="Z46" i="5"/>
  <c r="AL46" i="5"/>
  <c r="G46" i="5"/>
  <c r="T46" i="5"/>
  <c r="AG46" i="5"/>
  <c r="AT46" i="5"/>
  <c r="H46" i="5"/>
  <c r="U46" i="5"/>
  <c r="AH46" i="5"/>
  <c r="AU46" i="5"/>
  <c r="I46" i="5"/>
  <c r="V46" i="5"/>
  <c r="AI46" i="5"/>
  <c r="D46" i="5"/>
  <c r="W46" i="5"/>
  <c r="AN46" i="5"/>
  <c r="E46" i="5"/>
  <c r="X46" i="5"/>
  <c r="AO46" i="5"/>
  <c r="F46" i="5"/>
  <c r="Y46" i="5"/>
  <c r="AP46" i="5"/>
  <c r="J46" i="5"/>
  <c r="AA46" i="5"/>
  <c r="AQ46" i="5"/>
  <c r="M34" i="5"/>
  <c r="Y34" i="5"/>
  <c r="AK34" i="5"/>
  <c r="K34" i="5"/>
  <c r="X34" i="5"/>
  <c r="AL34" i="5"/>
  <c r="I34" i="5"/>
  <c r="W34" i="5"/>
  <c r="AM34" i="5"/>
  <c r="J34" i="5"/>
  <c r="Z34" i="5"/>
  <c r="AN34" i="5"/>
  <c r="L34" i="5"/>
  <c r="AA34" i="5"/>
  <c r="AO34" i="5"/>
  <c r="N34" i="5"/>
  <c r="AE34" i="5"/>
  <c r="O34" i="5"/>
  <c r="AF34" i="5"/>
  <c r="P34" i="5"/>
  <c r="AG34" i="5"/>
  <c r="Q34" i="5"/>
  <c r="AH34" i="5"/>
  <c r="L22" i="5"/>
  <c r="X22" i="5"/>
  <c r="AJ22" i="5"/>
  <c r="N22" i="5"/>
  <c r="AA22" i="5"/>
  <c r="AN22" i="5"/>
  <c r="F22" i="5"/>
  <c r="T22" i="5"/>
  <c r="AH22" i="5"/>
  <c r="G22" i="5"/>
  <c r="U22" i="5"/>
  <c r="AI22" i="5"/>
  <c r="H22" i="5"/>
  <c r="V22" i="5"/>
  <c r="AK22" i="5"/>
  <c r="Q22" i="5"/>
  <c r="AL22" i="5"/>
  <c r="R22" i="5"/>
  <c r="AM22" i="5"/>
  <c r="S22" i="5"/>
  <c r="AO22" i="5"/>
  <c r="C22" i="5"/>
  <c r="W22" i="5"/>
  <c r="AP22" i="5"/>
  <c r="AO62" i="5"/>
  <c r="Q62" i="5"/>
  <c r="AQ61" i="5"/>
  <c r="V61" i="5"/>
  <c r="AQ60" i="5"/>
  <c r="Y60" i="5"/>
  <c r="D60" i="5"/>
  <c r="AA59" i="5"/>
  <c r="G59" i="5"/>
  <c r="AG58" i="5"/>
  <c r="I58" i="5"/>
  <c r="AQ50" i="5"/>
  <c r="U50" i="5"/>
  <c r="AN49" i="5"/>
  <c r="T49" i="5"/>
  <c r="AP48" i="5"/>
  <c r="P48" i="5"/>
  <c r="AK47" i="5"/>
  <c r="I47" i="5"/>
  <c r="AD46" i="5"/>
  <c r="N38" i="5"/>
  <c r="AK37" i="5"/>
  <c r="AU36" i="5"/>
  <c r="X36" i="5"/>
  <c r="AI35" i="5"/>
  <c r="L35" i="5"/>
  <c r="V34" i="5"/>
  <c r="AU26" i="5"/>
  <c r="U26" i="5"/>
  <c r="AI25" i="5"/>
  <c r="H25" i="5"/>
  <c r="W24" i="5"/>
  <c r="AP23" i="5"/>
  <c r="K23" i="5"/>
  <c r="AC22" i="5"/>
  <c r="K57" i="5"/>
  <c r="W57" i="5"/>
  <c r="AI57" i="5"/>
  <c r="AU57" i="5"/>
  <c r="I57" i="5"/>
  <c r="V57" i="5"/>
  <c r="AJ57" i="5"/>
  <c r="J57" i="5"/>
  <c r="X57" i="5"/>
  <c r="AK57" i="5"/>
  <c r="H57" i="5"/>
  <c r="Z57" i="5"/>
  <c r="AO57" i="5"/>
  <c r="L57" i="5"/>
  <c r="AA57" i="5"/>
  <c r="AP57" i="5"/>
  <c r="M57" i="5"/>
  <c r="AB57" i="5"/>
  <c r="AQ57" i="5"/>
  <c r="K45" i="5"/>
  <c r="W45" i="5"/>
  <c r="AI45" i="5"/>
  <c r="AU45" i="5"/>
  <c r="M45" i="5"/>
  <c r="Z45" i="5"/>
  <c r="AM45" i="5"/>
  <c r="N45" i="5"/>
  <c r="AA45" i="5"/>
  <c r="AN45" i="5"/>
  <c r="O45" i="5"/>
  <c r="AB45" i="5"/>
  <c r="AO45" i="5"/>
  <c r="P45" i="5"/>
  <c r="AF45" i="5"/>
  <c r="Q45" i="5"/>
  <c r="AG45" i="5"/>
  <c r="R45" i="5"/>
  <c r="AH45" i="5"/>
  <c r="C45" i="5"/>
  <c r="S45" i="5"/>
  <c r="AJ45" i="5"/>
  <c r="J33" i="5"/>
  <c r="V33" i="5"/>
  <c r="AH33" i="5"/>
  <c r="AT33" i="5"/>
  <c r="D33" i="5"/>
  <c r="Q33" i="5"/>
  <c r="AD33" i="5"/>
  <c r="AQ33" i="5"/>
  <c r="L33" i="5"/>
  <c r="Z33" i="5"/>
  <c r="AN33" i="5"/>
  <c r="M33" i="5"/>
  <c r="AA33" i="5"/>
  <c r="AO33" i="5"/>
  <c r="N33" i="5"/>
  <c r="AB33" i="5"/>
  <c r="AP33" i="5"/>
  <c r="S33" i="5"/>
  <c r="AK33" i="5"/>
  <c r="T33" i="5"/>
  <c r="AL33" i="5"/>
  <c r="C33" i="5"/>
  <c r="U33" i="5"/>
  <c r="AM33" i="5"/>
  <c r="E33" i="5"/>
  <c r="W33" i="5"/>
  <c r="AR33" i="5"/>
  <c r="I21" i="5"/>
  <c r="U21" i="5"/>
  <c r="AG21" i="5"/>
  <c r="AS21" i="5"/>
  <c r="F21" i="5"/>
  <c r="S21" i="5"/>
  <c r="AF21" i="5"/>
  <c r="AT21" i="5"/>
  <c r="H21" i="5"/>
  <c r="W21" i="5"/>
  <c r="AK21" i="5"/>
  <c r="J21" i="5"/>
  <c r="X21" i="5"/>
  <c r="AL21" i="5"/>
  <c r="K21" i="5"/>
  <c r="Y21" i="5"/>
  <c r="AM21" i="5"/>
  <c r="D21" i="5"/>
  <c r="Z21" i="5"/>
  <c r="AQ21" i="5"/>
  <c r="E21" i="5"/>
  <c r="AA21" i="5"/>
  <c r="AR21" i="5"/>
  <c r="G21" i="5"/>
  <c r="AB21" i="5"/>
  <c r="AU21" i="5"/>
  <c r="L21" i="5"/>
  <c r="AC21" i="5"/>
  <c r="AN62" i="5"/>
  <c r="P62" i="5"/>
  <c r="AP61" i="5"/>
  <c r="U61" i="5"/>
  <c r="AP60" i="5"/>
  <c r="X60" i="5"/>
  <c r="C60" i="5"/>
  <c r="Z59" i="5"/>
  <c r="F59" i="5"/>
  <c r="AF58" i="5"/>
  <c r="H58" i="5"/>
  <c r="AF57" i="5"/>
  <c r="N57" i="5"/>
  <c r="AP50" i="5"/>
  <c r="T50" i="5"/>
  <c r="AM49" i="5"/>
  <c r="S49" i="5"/>
  <c r="AO48" i="5"/>
  <c r="O48" i="5"/>
  <c r="AJ47" i="5"/>
  <c r="H47" i="5"/>
  <c r="AC46" i="5"/>
  <c r="AS45" i="5"/>
  <c r="U45" i="5"/>
  <c r="AM38" i="5"/>
  <c r="L38" i="5"/>
  <c r="AA37" i="5"/>
  <c r="AT36" i="5"/>
  <c r="O36" i="5"/>
  <c r="AH35" i="5"/>
  <c r="AU34" i="5"/>
  <c r="U34" i="5"/>
  <c r="AJ33" i="5"/>
  <c r="I33" i="5"/>
  <c r="AT26" i="5"/>
  <c r="T26" i="5"/>
  <c r="AG25" i="5"/>
  <c r="G25" i="5"/>
  <c r="V24" i="5"/>
  <c r="AO23" i="5"/>
  <c r="J23" i="5"/>
  <c r="AB22" i="5"/>
  <c r="AO21" i="5"/>
  <c r="O21" i="5"/>
  <c r="H56" i="5"/>
  <c r="T56" i="5"/>
  <c r="AF56" i="5"/>
  <c r="AR56" i="5"/>
  <c r="O56" i="5"/>
  <c r="AB56" i="5"/>
  <c r="AO56" i="5"/>
  <c r="C56" i="5"/>
  <c r="P56" i="5"/>
  <c r="AC56" i="5"/>
  <c r="AP56" i="5"/>
  <c r="G56" i="5"/>
  <c r="W56" i="5"/>
  <c r="AL56" i="5"/>
  <c r="I56" i="5"/>
  <c r="X56" i="5"/>
  <c r="AM56" i="5"/>
  <c r="J56" i="5"/>
  <c r="Y56" i="5"/>
  <c r="AN56" i="5"/>
  <c r="H44" i="5"/>
  <c r="T44" i="5"/>
  <c r="AF44" i="5"/>
  <c r="AR44" i="5"/>
  <c r="E44" i="5"/>
  <c r="R44" i="5"/>
  <c r="AE44" i="5"/>
  <c r="AS44" i="5"/>
  <c r="F44" i="5"/>
  <c r="S44" i="5"/>
  <c r="AG44" i="5"/>
  <c r="AT44" i="5"/>
  <c r="G44" i="5"/>
  <c r="U44" i="5"/>
  <c r="AH44" i="5"/>
  <c r="AU44" i="5"/>
  <c r="I44" i="5"/>
  <c r="Y44" i="5"/>
  <c r="AO44" i="5"/>
  <c r="J44" i="5"/>
  <c r="Z44" i="5"/>
  <c r="AP44" i="5"/>
  <c r="K44" i="5"/>
  <c r="AA44" i="5"/>
  <c r="AQ44" i="5"/>
  <c r="L44" i="5"/>
  <c r="AB44" i="5"/>
  <c r="G32" i="5"/>
  <c r="S32" i="5"/>
  <c r="AE32" i="5"/>
  <c r="AQ32" i="5"/>
  <c r="J32" i="5"/>
  <c r="W32" i="5"/>
  <c r="AJ32" i="5"/>
  <c r="N32" i="5"/>
  <c r="AB32" i="5"/>
  <c r="AP32" i="5"/>
  <c r="O32" i="5"/>
  <c r="AC32" i="5"/>
  <c r="AR32" i="5"/>
  <c r="P32" i="5"/>
  <c r="AD32" i="5"/>
  <c r="AS32" i="5"/>
  <c r="F32" i="5"/>
  <c r="Y32" i="5"/>
  <c r="AT32" i="5"/>
  <c r="H32" i="5"/>
  <c r="Z32" i="5"/>
  <c r="AU32" i="5"/>
  <c r="I32" i="5"/>
  <c r="AA32" i="5"/>
  <c r="K32" i="5"/>
  <c r="AF32" i="5"/>
  <c r="F20" i="5"/>
  <c r="R20" i="5"/>
  <c r="AD20" i="5"/>
  <c r="AP20" i="5"/>
  <c r="L20" i="5"/>
  <c r="Y20" i="5"/>
  <c r="AL20" i="5"/>
  <c r="J20" i="5"/>
  <c r="X20" i="5"/>
  <c r="AM20" i="5"/>
  <c r="K20" i="5"/>
  <c r="Z20" i="5"/>
  <c r="AN20" i="5"/>
  <c r="M20" i="5"/>
  <c r="AA20" i="5"/>
  <c r="AO20" i="5"/>
  <c r="N20" i="5"/>
  <c r="AF20" i="5"/>
  <c r="O20" i="5"/>
  <c r="AG20" i="5"/>
  <c r="P20" i="5"/>
  <c r="AH20" i="5"/>
  <c r="Q20" i="5"/>
  <c r="AI20" i="5"/>
  <c r="AI62" i="5"/>
  <c r="O62" i="5"/>
  <c r="AO61" i="5"/>
  <c r="Q61" i="5"/>
  <c r="AO60" i="5"/>
  <c r="W60" i="5"/>
  <c r="AR59" i="5"/>
  <c r="W59" i="5"/>
  <c r="D59" i="5"/>
  <c r="Y58" i="5"/>
  <c r="G58" i="5"/>
  <c r="AE57" i="5"/>
  <c r="G57" i="5"/>
  <c r="AH56" i="5"/>
  <c r="M56" i="5"/>
  <c r="AO50" i="5"/>
  <c r="P50" i="5"/>
  <c r="AL49" i="5"/>
  <c r="O49" i="5"/>
  <c r="AH48" i="5"/>
  <c r="N48" i="5"/>
  <c r="AI47" i="5"/>
  <c r="G47" i="5"/>
  <c r="AB46" i="5"/>
  <c r="AR45" i="5"/>
  <c r="T45" i="5"/>
  <c r="AK44" i="5"/>
  <c r="M44" i="5"/>
  <c r="AL38" i="5"/>
  <c r="K38" i="5"/>
  <c r="Z37" i="5"/>
  <c r="AS36" i="5"/>
  <c r="N36" i="5"/>
  <c r="AG35" i="5"/>
  <c r="AT34" i="5"/>
  <c r="T34" i="5"/>
  <c r="AI33" i="5"/>
  <c r="H33" i="5"/>
  <c r="V32" i="5"/>
  <c r="AS26" i="5"/>
  <c r="S26" i="5"/>
  <c r="AF25" i="5"/>
  <c r="F25" i="5"/>
  <c r="U24" i="5"/>
  <c r="AM23" i="5"/>
  <c r="H23" i="5"/>
  <c r="Z22" i="5"/>
  <c r="AN21" i="5"/>
  <c r="N21" i="5"/>
  <c r="AB20" i="5"/>
  <c r="C23" i="5"/>
  <c r="E55" i="5"/>
  <c r="Q55" i="5"/>
  <c r="AC55" i="5"/>
  <c r="AO55" i="5"/>
  <c r="H55" i="5"/>
  <c r="U55" i="5"/>
  <c r="AH55" i="5"/>
  <c r="AU55" i="5"/>
  <c r="I55" i="5"/>
  <c r="V55" i="5"/>
  <c r="AI55" i="5"/>
  <c r="D55" i="5"/>
  <c r="T55" i="5"/>
  <c r="AK55" i="5"/>
  <c r="F55" i="5"/>
  <c r="W55" i="5"/>
  <c r="AL55" i="5"/>
  <c r="G55" i="5"/>
  <c r="X55" i="5"/>
  <c r="AM55" i="5"/>
  <c r="E43" i="5"/>
  <c r="Q43" i="5"/>
  <c r="AC43" i="5"/>
  <c r="AO43" i="5"/>
  <c r="K43" i="5"/>
  <c r="X43" i="5"/>
  <c r="AK43" i="5"/>
  <c r="L43" i="5"/>
  <c r="Y43" i="5"/>
  <c r="AL43" i="5"/>
  <c r="M43" i="5"/>
  <c r="Z43" i="5"/>
  <c r="AM43" i="5"/>
  <c r="R43" i="5"/>
  <c r="AH43" i="5"/>
  <c r="S43" i="5"/>
  <c r="AI43" i="5"/>
  <c r="C43" i="5"/>
  <c r="T43" i="5"/>
  <c r="AJ43" i="5"/>
  <c r="D43" i="5"/>
  <c r="U43" i="5"/>
  <c r="AN43" i="5"/>
  <c r="D31" i="5"/>
  <c r="P31" i="5"/>
  <c r="AB31" i="5"/>
  <c r="AN31" i="5"/>
  <c r="O31" i="5"/>
  <c r="AC31" i="5"/>
  <c r="AP31" i="5"/>
  <c r="Q31" i="5"/>
  <c r="AE31" i="5"/>
  <c r="AS31" i="5"/>
  <c r="C31" i="5"/>
  <c r="R31" i="5"/>
  <c r="AF31" i="5"/>
  <c r="AT31" i="5"/>
  <c r="E31" i="5"/>
  <c r="S31" i="5"/>
  <c r="AG31" i="5"/>
  <c r="AU31" i="5"/>
  <c r="L31" i="5"/>
  <c r="AH31" i="5"/>
  <c r="M31" i="5"/>
  <c r="AI31" i="5"/>
  <c r="N31" i="5"/>
  <c r="AJ31" i="5"/>
  <c r="T31" i="5"/>
  <c r="AK31" i="5"/>
  <c r="AF62" i="5"/>
  <c r="M62" i="5"/>
  <c r="AL61" i="5"/>
  <c r="P61" i="5"/>
  <c r="AN60" i="5"/>
  <c r="V60" i="5"/>
  <c r="AQ59" i="5"/>
  <c r="V59" i="5"/>
  <c r="C59" i="5"/>
  <c r="X58" i="5"/>
  <c r="F58" i="5"/>
  <c r="AD57" i="5"/>
  <c r="F57" i="5"/>
  <c r="AG56" i="5"/>
  <c r="L56" i="5"/>
  <c r="AG55" i="5"/>
  <c r="N55" i="5"/>
  <c r="AN50" i="5"/>
  <c r="O50" i="5"/>
  <c r="AK49" i="5"/>
  <c r="N49" i="5"/>
  <c r="AG48" i="5"/>
  <c r="M48" i="5"/>
  <c r="Z47" i="5"/>
  <c r="F47" i="5"/>
  <c r="S46" i="5"/>
  <c r="AQ45" i="5"/>
  <c r="L45" i="5"/>
  <c r="AJ44" i="5"/>
  <c r="D44" i="5"/>
  <c r="AB43" i="5"/>
  <c r="AJ38" i="5"/>
  <c r="J38" i="5"/>
  <c r="Y37" i="5"/>
  <c r="AR36" i="5"/>
  <c r="L36" i="5"/>
  <c r="AE35" i="5"/>
  <c r="AS34" i="5"/>
  <c r="S34" i="5"/>
  <c r="AG33" i="5"/>
  <c r="G33" i="5"/>
  <c r="U32" i="5"/>
  <c r="AM31" i="5"/>
  <c r="I31" i="5"/>
  <c r="AN26" i="5"/>
  <c r="Q26" i="5"/>
  <c r="AB25" i="5"/>
  <c r="E25" i="5"/>
  <c r="O24" i="5"/>
  <c r="AL23" i="5"/>
  <c r="AU22" i="5"/>
  <c r="Y22" i="5"/>
  <c r="AJ21" i="5"/>
  <c r="M21" i="5"/>
  <c r="W20" i="5"/>
  <c r="N54" i="5"/>
  <c r="Z54" i="5"/>
  <c r="AL54" i="5"/>
  <c r="M54" i="5"/>
  <c r="AA54" i="5"/>
  <c r="AN54" i="5"/>
  <c r="O54" i="5"/>
  <c r="AB54" i="5"/>
  <c r="AO54" i="5"/>
  <c r="D54" i="5"/>
  <c r="S54" i="5"/>
  <c r="AH54" i="5"/>
  <c r="E54" i="5"/>
  <c r="T54" i="5"/>
  <c r="AI54" i="5"/>
  <c r="F54" i="5"/>
  <c r="U54" i="5"/>
  <c r="AJ54" i="5"/>
  <c r="N42" i="5"/>
  <c r="Z42" i="5"/>
  <c r="AL42" i="5"/>
  <c r="D42" i="5"/>
  <c r="Q42" i="5"/>
  <c r="AD42" i="5"/>
  <c r="AQ42" i="5"/>
  <c r="E42" i="5"/>
  <c r="R42" i="5"/>
  <c r="AE42" i="5"/>
  <c r="AR42" i="5"/>
  <c r="F42" i="5"/>
  <c r="S42" i="5"/>
  <c r="AF42" i="5"/>
  <c r="AS42" i="5"/>
  <c r="J42" i="5"/>
  <c r="AA42" i="5"/>
  <c r="AT42" i="5"/>
  <c r="K42" i="5"/>
  <c r="AB42" i="5"/>
  <c r="AU42" i="5"/>
  <c r="L42" i="5"/>
  <c r="AC42" i="5"/>
  <c r="M42" i="5"/>
  <c r="AG42" i="5"/>
  <c r="M30" i="5"/>
  <c r="Y30" i="5"/>
  <c r="AK30" i="5"/>
  <c r="H30" i="5"/>
  <c r="U30" i="5"/>
  <c r="AH30" i="5"/>
  <c r="AU30" i="5"/>
  <c r="D30" i="5"/>
  <c r="R30" i="5"/>
  <c r="AF30" i="5"/>
  <c r="AT30" i="5"/>
  <c r="E30" i="5"/>
  <c r="S30" i="5"/>
  <c r="AG30" i="5"/>
  <c r="F30" i="5"/>
  <c r="T30" i="5"/>
  <c r="AI30" i="5"/>
  <c r="V30" i="5"/>
  <c r="AN30" i="5"/>
  <c r="W30" i="5"/>
  <c r="AO30" i="5"/>
  <c r="C30" i="5"/>
  <c r="X30" i="5"/>
  <c r="AP30" i="5"/>
  <c r="G30" i="5"/>
  <c r="Z30" i="5"/>
  <c r="AQ30" i="5"/>
  <c r="AE62" i="5"/>
  <c r="L62" i="5"/>
  <c r="AK61" i="5"/>
  <c r="O61" i="5"/>
  <c r="AM60" i="5"/>
  <c r="U60" i="5"/>
  <c r="AP59" i="5"/>
  <c r="U59" i="5"/>
  <c r="AU58" i="5"/>
  <c r="W58" i="5"/>
  <c r="C58" i="5"/>
  <c r="AC57" i="5"/>
  <c r="E57" i="5"/>
  <c r="AE56" i="5"/>
  <c r="K56" i="5"/>
  <c r="AF55" i="5"/>
  <c r="M55" i="5"/>
  <c r="AK54" i="5"/>
  <c r="P54" i="5"/>
  <c r="AM50" i="5"/>
  <c r="M50" i="5"/>
  <c r="AJ49" i="5"/>
  <c r="M49" i="5"/>
  <c r="AE48" i="5"/>
  <c r="L48" i="5"/>
  <c r="Y47" i="5"/>
  <c r="D47" i="5"/>
  <c r="R46" i="5"/>
  <c r="AP45" i="5"/>
  <c r="J45" i="5"/>
  <c r="AI44" i="5"/>
  <c r="C44" i="5"/>
  <c r="AA43" i="5"/>
  <c r="AO42" i="5"/>
  <c r="T42" i="5"/>
  <c r="AI38" i="5"/>
  <c r="I38" i="5"/>
  <c r="X37" i="5"/>
  <c r="AP36" i="5"/>
  <c r="K36" i="5"/>
  <c r="AD35" i="5"/>
  <c r="AR34" i="5"/>
  <c r="R34" i="5"/>
  <c r="AF33" i="5"/>
  <c r="F33" i="5"/>
  <c r="T32" i="5"/>
  <c r="AL31" i="5"/>
  <c r="H31" i="5"/>
  <c r="AA30" i="5"/>
  <c r="AM26" i="5"/>
  <c r="H26" i="5"/>
  <c r="AA25" i="5"/>
  <c r="AN24" i="5"/>
  <c r="N24" i="5"/>
  <c r="AC23" i="5"/>
  <c r="AT22" i="5"/>
  <c r="P22" i="5"/>
  <c r="AI21" i="5"/>
  <c r="C21" i="5"/>
  <c r="V20" i="5"/>
  <c r="AD62" i="5"/>
  <c r="K62" i="5"/>
  <c r="AF61" i="5"/>
  <c r="L61" i="5"/>
  <c r="AL60" i="5"/>
  <c r="N60" i="5"/>
  <c r="AN59" i="5"/>
  <c r="T59" i="5"/>
  <c r="AO58" i="5"/>
  <c r="V58" i="5"/>
  <c r="AT57" i="5"/>
  <c r="Y57" i="5"/>
  <c r="D57" i="5"/>
  <c r="AD56" i="5"/>
  <c r="F56" i="5"/>
  <c r="AE55" i="5"/>
  <c r="L55" i="5"/>
  <c r="AG54" i="5"/>
  <c r="L54" i="5"/>
  <c r="AF50" i="5"/>
  <c r="I50" i="5"/>
  <c r="AH49" i="5"/>
  <c r="H49" i="5"/>
  <c r="AD48" i="5"/>
  <c r="G48" i="5"/>
  <c r="X47" i="5"/>
  <c r="AS46" i="5"/>
  <c r="Q46" i="5"/>
  <c r="AL45" i="5"/>
  <c r="I45" i="5"/>
  <c r="AD44" i="5"/>
  <c r="AU43" i="5"/>
  <c r="W43" i="5"/>
  <c r="AN42" i="5"/>
  <c r="P42" i="5"/>
  <c r="AH38" i="5"/>
  <c r="AR37" i="5"/>
  <c r="W37" i="5"/>
  <c r="AG36" i="5"/>
  <c r="J36" i="5"/>
  <c r="U35" i="5"/>
  <c r="AQ34" i="5"/>
  <c r="H34" i="5"/>
  <c r="AE33" i="5"/>
  <c r="AO32" i="5"/>
  <c r="R32" i="5"/>
  <c r="AD31" i="5"/>
  <c r="G31" i="5"/>
  <c r="Q30" i="5"/>
  <c r="AL26" i="5"/>
  <c r="G26" i="5"/>
  <c r="Z25" i="5"/>
  <c r="AM24" i="5"/>
  <c r="M24" i="5"/>
  <c r="AA23" i="5"/>
  <c r="AS22" i="5"/>
  <c r="O22" i="5"/>
  <c r="AH21" i="5"/>
  <c r="AU20" i="5"/>
  <c r="U20" i="5"/>
  <c r="AC62" i="5"/>
  <c r="J62" i="5"/>
  <c r="AE61" i="5"/>
  <c r="J61" i="5"/>
  <c r="AK60" i="5"/>
  <c r="M60" i="5"/>
  <c r="AM59" i="5"/>
  <c r="S59" i="5"/>
  <c r="AN58" i="5"/>
  <c r="U58" i="5"/>
  <c r="AS57" i="5"/>
  <c r="U57" i="5"/>
  <c r="C57" i="5"/>
  <c r="AA56" i="5"/>
  <c r="E56" i="5"/>
  <c r="AD55" i="5"/>
  <c r="K55" i="5"/>
  <c r="AF54" i="5"/>
  <c r="K54" i="5"/>
  <c r="AE50" i="5"/>
  <c r="H50" i="5"/>
  <c r="AG49" i="5"/>
  <c r="G49" i="5"/>
  <c r="AC48" i="5"/>
  <c r="F48" i="5"/>
  <c r="W47" i="5"/>
  <c r="AR46" i="5"/>
  <c r="P46" i="5"/>
  <c r="AK45" i="5"/>
  <c r="H45" i="5"/>
  <c r="AC44" i="5"/>
  <c r="AT43" i="5"/>
  <c r="V43" i="5"/>
  <c r="AM42" i="5"/>
  <c r="O42" i="5"/>
  <c r="AG38" i="5"/>
  <c r="AQ37" i="5"/>
  <c r="U37" i="5"/>
  <c r="AF36" i="5"/>
  <c r="I36" i="5"/>
  <c r="T35" i="5"/>
  <c r="AP34" i="5"/>
  <c r="G34" i="5"/>
  <c r="AC33" i="5"/>
  <c r="AN32" i="5"/>
  <c r="Q32" i="5"/>
  <c r="AA31" i="5"/>
  <c r="F31" i="5"/>
  <c r="P30" i="5"/>
  <c r="AJ26" i="5"/>
  <c r="F26" i="5"/>
  <c r="Y25" i="5"/>
  <c r="AL24" i="5"/>
  <c r="L24" i="5"/>
  <c r="Z23" i="5"/>
  <c r="AR22" i="5"/>
  <c r="M22" i="5"/>
  <c r="AE21" i="5"/>
  <c r="AT20" i="5"/>
  <c r="T20" i="5"/>
  <c r="AB62" i="5"/>
  <c r="I62" i="5"/>
  <c r="AD61" i="5"/>
  <c r="I61" i="5"/>
  <c r="AJ60" i="5"/>
  <c r="L60" i="5"/>
  <c r="AJ59" i="5"/>
  <c r="R59" i="5"/>
  <c r="AM58" i="5"/>
  <c r="T58" i="5"/>
  <c r="AR57" i="5"/>
  <c r="T57" i="5"/>
  <c r="AU56" i="5"/>
  <c r="Z56" i="5"/>
  <c r="D56" i="5"/>
  <c r="AB55" i="5"/>
  <c r="J55" i="5"/>
  <c r="AE54" i="5"/>
  <c r="J54" i="5"/>
  <c r="AD50" i="5"/>
  <c r="G50" i="5"/>
  <c r="AF49" i="5"/>
  <c r="F49" i="5"/>
  <c r="AB48" i="5"/>
  <c r="AT47" i="5"/>
  <c r="V47" i="5"/>
  <c r="AM46" i="5"/>
  <c r="O46" i="5"/>
  <c r="AE45" i="5"/>
  <c r="G45" i="5"/>
  <c r="X44" i="5"/>
  <c r="AS43" i="5"/>
  <c r="P43" i="5"/>
  <c r="AK42" i="5"/>
  <c r="I42" i="5"/>
  <c r="AC38" i="5"/>
  <c r="AP37" i="5"/>
  <c r="P37" i="5"/>
  <c r="AD36" i="5"/>
  <c r="D36" i="5"/>
  <c r="R35" i="5"/>
  <c r="AJ34" i="5"/>
  <c r="F34" i="5"/>
  <c r="Y33" i="5"/>
  <c r="AM32" i="5"/>
  <c r="M32" i="5"/>
  <c r="Z31" i="5"/>
  <c r="AS30" i="5"/>
  <c r="O30" i="5"/>
  <c r="AI26" i="5"/>
  <c r="D26" i="5"/>
  <c r="W25" i="5"/>
  <c r="AK24" i="5"/>
  <c r="K24" i="5"/>
  <c r="Y23" i="5"/>
  <c r="AQ22" i="5"/>
  <c r="K22" i="5"/>
  <c r="AD21" i="5"/>
  <c r="AS20" i="5"/>
  <c r="S20" i="5"/>
  <c r="E63" i="5"/>
  <c r="Q63" i="5"/>
  <c r="AC63" i="5"/>
  <c r="AO63" i="5"/>
  <c r="N63" i="5"/>
  <c r="AA63" i="5"/>
  <c r="AN63" i="5"/>
  <c r="O63" i="5"/>
  <c r="AB63" i="5"/>
  <c r="AP63" i="5"/>
  <c r="E51" i="5"/>
  <c r="Q51" i="5"/>
  <c r="AC51" i="5"/>
  <c r="AO51" i="5"/>
  <c r="D51" i="5"/>
  <c r="R51" i="5"/>
  <c r="AE51" i="5"/>
  <c r="AR51" i="5"/>
  <c r="F51" i="5"/>
  <c r="S51" i="5"/>
  <c r="AF51" i="5"/>
  <c r="AS51" i="5"/>
  <c r="D39" i="5"/>
  <c r="P39" i="5"/>
  <c r="AB39" i="5"/>
  <c r="AN39" i="5"/>
  <c r="I39" i="5"/>
  <c r="V39" i="5"/>
  <c r="AI39" i="5"/>
  <c r="M39" i="5"/>
  <c r="AA39" i="5"/>
  <c r="AP39" i="5"/>
  <c r="N39" i="5"/>
  <c r="AC39" i="5"/>
  <c r="AQ39" i="5"/>
  <c r="O39" i="5"/>
  <c r="AD39" i="5"/>
  <c r="AR39" i="5"/>
  <c r="D27" i="5"/>
  <c r="P27" i="5"/>
  <c r="AB27" i="5"/>
  <c r="AN27" i="5"/>
  <c r="L27" i="5"/>
  <c r="Y27" i="5"/>
  <c r="AL27" i="5"/>
  <c r="J27" i="5"/>
  <c r="X27" i="5"/>
  <c r="AM27" i="5"/>
  <c r="K27" i="5"/>
  <c r="Z27" i="5"/>
  <c r="AO27" i="5"/>
  <c r="M27" i="5"/>
  <c r="AA27" i="5"/>
  <c r="AP27" i="5"/>
  <c r="AK63" i="5"/>
  <c r="V63" i="5"/>
  <c r="G63" i="5"/>
  <c r="AJ51" i="5"/>
  <c r="U51" i="5"/>
  <c r="C51" i="5"/>
  <c r="AH39" i="5"/>
  <c r="Q39" i="5"/>
  <c r="AQ27" i="5"/>
  <c r="U27" i="5"/>
  <c r="C27" i="5"/>
  <c r="K53" i="5"/>
  <c r="W53" i="5"/>
  <c r="AI53" i="5"/>
  <c r="AU53" i="5"/>
  <c r="J41" i="5"/>
  <c r="K41" i="5"/>
  <c r="W41" i="5"/>
  <c r="AI41" i="5"/>
  <c r="AU41" i="5"/>
  <c r="J29" i="5"/>
  <c r="V29" i="5"/>
  <c r="AH29" i="5"/>
  <c r="AT29" i="5"/>
  <c r="N29" i="5"/>
  <c r="AA29" i="5"/>
  <c r="AN29" i="5"/>
  <c r="AT53" i="5"/>
  <c r="AG53" i="5"/>
  <c r="T53" i="5"/>
  <c r="G53" i="5"/>
  <c r="AK41" i="5"/>
  <c r="X41" i="5"/>
  <c r="I41" i="5"/>
  <c r="AJ29" i="5"/>
  <c r="U29" i="5"/>
  <c r="G29" i="5"/>
  <c r="AS53" i="5"/>
  <c r="AF53" i="5"/>
  <c r="S53" i="5"/>
  <c r="F53" i="5"/>
  <c r="AJ41" i="5"/>
  <c r="V41" i="5"/>
  <c r="H41" i="5"/>
  <c r="AI29" i="5"/>
  <c r="T29" i="5"/>
  <c r="F29" i="5"/>
  <c r="G40" i="5"/>
  <c r="S40" i="5"/>
  <c r="AE40" i="5"/>
  <c r="AQ40" i="5"/>
  <c r="G28" i="5"/>
  <c r="S28" i="5"/>
  <c r="AE28" i="5"/>
  <c r="AQ28" i="5"/>
  <c r="AR52" i="5"/>
  <c r="AF52" i="5"/>
  <c r="T52" i="5"/>
  <c r="AP40" i="5"/>
  <c r="AC40" i="5"/>
  <c r="P40" i="5"/>
  <c r="C40" i="5"/>
  <c r="AT28" i="5"/>
  <c r="AG28" i="5"/>
  <c r="T28" i="5"/>
  <c r="F28" i="5"/>
  <c r="K64" i="5" l="1"/>
  <c r="AK64" i="5"/>
  <c r="AE64" i="5"/>
  <c r="AI64" i="5"/>
  <c r="AO64" i="5"/>
  <c r="AP64" i="5"/>
  <c r="Y64" i="5"/>
  <c r="Y70" i="8" s="1"/>
  <c r="AM64" i="5"/>
  <c r="AD64" i="5"/>
  <c r="AD70" i="8" s="1"/>
  <c r="N64" i="5"/>
  <c r="N70" i="8" s="1"/>
  <c r="AN64" i="5"/>
  <c r="F64" i="5"/>
  <c r="AH64" i="5"/>
  <c r="AQ64" i="5"/>
  <c r="S64" i="5"/>
  <c r="S70" i="8" s="1"/>
  <c r="T64" i="5"/>
  <c r="U64" i="5"/>
  <c r="Z64" i="5"/>
  <c r="M64" i="5"/>
  <c r="AJ64" i="5"/>
  <c r="D64" i="5"/>
  <c r="H64" i="5"/>
  <c r="O64" i="5"/>
  <c r="AC64" i="5"/>
  <c r="R64" i="5"/>
  <c r="R70" i="8" s="1"/>
  <c r="L64" i="5"/>
  <c r="AB64" i="5"/>
  <c r="AB70" i="8" s="1"/>
  <c r="I64" i="5"/>
  <c r="AR64" i="5"/>
  <c r="AR70" i="8" s="1"/>
  <c r="G64" i="5"/>
  <c r="G70" i="8" s="1"/>
  <c r="AG64" i="5"/>
  <c r="AG70" i="8" s="1"/>
  <c r="W64" i="5"/>
  <c r="W70" i="8" s="1"/>
  <c r="C64" i="5"/>
  <c r="C70" i="8" s="1"/>
  <c r="X64" i="5"/>
  <c r="AL64" i="5"/>
  <c r="AL70" i="8" s="1"/>
  <c r="E64" i="5"/>
  <c r="V64" i="5"/>
  <c r="V70" i="8" s="1"/>
  <c r="AF64" i="5"/>
  <c r="AF70" i="8" s="1"/>
  <c r="AU64" i="5"/>
  <c r="AA64" i="5"/>
  <c r="AA70" i="8" s="1"/>
  <c r="J64" i="5"/>
  <c r="J70" i="8" s="1"/>
  <c r="AO70" i="8"/>
  <c r="AS64" i="5"/>
  <c r="AT64" i="5"/>
  <c r="Q64" i="5"/>
  <c r="P64" i="5"/>
  <c r="C24" i="8" l="1" a="1"/>
  <c r="C24" i="8" s="1"/>
  <c r="C20" i="8" s="1"/>
  <c r="AE70" i="8"/>
  <c r="T70" i="8"/>
  <c r="I70" i="8"/>
  <c r="AK70" i="8"/>
  <c r="AI70" i="8"/>
  <c r="Z70" i="8"/>
  <c r="AU70" i="8"/>
  <c r="K70" i="8"/>
  <c r="U70" i="8"/>
  <c r="AP70" i="8"/>
  <c r="E70" i="8"/>
  <c r="F70" i="8"/>
  <c r="D70" i="8"/>
  <c r="AJ70" i="8"/>
  <c r="AC70" i="8"/>
  <c r="M70" i="8"/>
  <c r="X70" i="8"/>
  <c r="L70" i="8"/>
  <c r="AM70" i="8"/>
  <c r="AH70" i="8"/>
  <c r="H70" i="8"/>
  <c r="AQ70" i="8"/>
  <c r="AN70" i="8"/>
  <c r="O70" i="8"/>
  <c r="AT70" i="8"/>
  <c r="P70" i="8"/>
  <c r="AS70" i="8"/>
  <c r="Q70" i="8"/>
  <c r="V69" i="8" l="1"/>
  <c r="X69" i="8"/>
  <c r="AL69" i="8"/>
  <c r="N69" i="8"/>
  <c r="T69" i="8"/>
  <c r="M69" i="8"/>
  <c r="I69" i="8"/>
  <c r="AD69" i="8"/>
  <c r="O69" i="8"/>
  <c r="AK69" i="8"/>
  <c r="AR69" i="8"/>
  <c r="F69" i="8"/>
  <c r="W69" i="8"/>
  <c r="AG69" i="8"/>
  <c r="H69" i="8"/>
  <c r="R69" i="8"/>
  <c r="AT69" i="8"/>
  <c r="E69" i="8"/>
  <c r="P69" i="8"/>
  <c r="AU69" i="8"/>
  <c r="AM69" i="8"/>
  <c r="J69" i="8"/>
  <c r="AJ69" i="8"/>
  <c r="AH69" i="8"/>
  <c r="AQ69" i="8"/>
  <c r="S69" i="8"/>
  <c r="AO69" i="8"/>
  <c r="AN69" i="8"/>
  <c r="D69" i="8"/>
  <c r="AN20" i="8"/>
  <c r="Y69" i="8"/>
  <c r="AI69" i="8"/>
  <c r="AA69" i="8"/>
  <c r="Z69" i="8"/>
  <c r="L69" i="8"/>
  <c r="U69" i="8"/>
  <c r="AP69" i="8"/>
  <c r="Q69" i="8"/>
  <c r="G69" i="8"/>
  <c r="AS69" i="8"/>
  <c r="AF69" i="8"/>
  <c r="AE69" i="8"/>
  <c r="K69" i="8"/>
  <c r="AC69" i="8"/>
  <c r="AB69" i="8"/>
  <c r="D20" i="8"/>
  <c r="M20" i="8"/>
  <c r="V20" i="8"/>
  <c r="H20" i="8"/>
  <c r="AD20" i="8"/>
  <c r="I20" i="8"/>
  <c r="K20" i="8"/>
  <c r="AE20" i="8"/>
  <c r="AF20" i="8"/>
  <c r="U20" i="8"/>
  <c r="AM20" i="8"/>
  <c r="AJ20" i="8"/>
  <c r="AI20" i="8"/>
  <c r="G20" i="8"/>
  <c r="AC20" i="8"/>
  <c r="AS20" i="8"/>
  <c r="X20" i="8"/>
  <c r="Q20" i="8"/>
  <c r="R20" i="8"/>
  <c r="L20" i="8"/>
  <c r="AB20" i="8"/>
  <c r="Z20" i="8"/>
  <c r="O20" i="8"/>
  <c r="P20" i="8"/>
  <c r="S20" i="8"/>
  <c r="J20" i="8"/>
  <c r="AO20" i="8"/>
  <c r="AA20" i="8"/>
  <c r="AP20" i="8"/>
  <c r="E20" i="8"/>
  <c r="AU20" i="8"/>
  <c r="AQ20" i="8"/>
  <c r="AR20" i="8"/>
  <c r="AG20" i="8"/>
  <c r="AT20" i="8"/>
  <c r="AH20" i="8"/>
  <c r="AL20" i="8"/>
  <c r="N20" i="8"/>
  <c r="Y20" i="8"/>
  <c r="T20" i="8"/>
  <c r="W20" i="8"/>
  <c r="AK20" i="8"/>
  <c r="F20" i="8"/>
  <c r="C16" i="21" l="1" a="1"/>
  <c r="C16" i="21" s="1"/>
  <c r="C69" i="8"/>
  <c r="D49" i="21" l="1"/>
  <c r="D26" i="21"/>
  <c r="D53" i="21"/>
  <c r="D56" i="21"/>
  <c r="D59" i="21"/>
  <c r="D46" i="21"/>
  <c r="D25" i="21"/>
  <c r="D23" i="21"/>
  <c r="D29" i="21"/>
  <c r="D41" i="21"/>
  <c r="D47" i="21"/>
  <c r="D38" i="21"/>
  <c r="D18" i="21"/>
  <c r="D21" i="21"/>
  <c r="D24" i="21"/>
  <c r="D30" i="21"/>
  <c r="D33" i="21"/>
  <c r="D36" i="21"/>
  <c r="D27" i="21"/>
  <c r="D48" i="21"/>
  <c r="D54" i="21"/>
  <c r="D51" i="21"/>
  <c r="D22" i="21"/>
  <c r="D31" i="21"/>
  <c r="D34" i="21"/>
  <c r="D50" i="21"/>
  <c r="D42" i="21"/>
  <c r="D45" i="21"/>
  <c r="D39" i="21"/>
  <c r="D57" i="21"/>
  <c r="D60" i="21"/>
  <c r="D19" i="21"/>
  <c r="D28" i="21"/>
  <c r="D40" i="21"/>
  <c r="D43" i="21"/>
  <c r="D16" i="21"/>
  <c r="D52" i="21"/>
  <c r="D55" i="21"/>
  <c r="D58" i="21"/>
  <c r="D17" i="21"/>
  <c r="D20" i="21"/>
  <c r="D37" i="21"/>
  <c r="D32" i="21"/>
  <c r="D35" i="21"/>
  <c r="D44"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<sst xmlns="http://schemas.openxmlformats.org/spreadsheetml/2006/main" count="844" uniqueCount="298">
  <si>
    <t>f</t>
  </si>
  <si>
    <t>Description</t>
  </si>
  <si>
    <t>Spain</t>
  </si>
  <si>
    <t>Country</t>
  </si>
  <si>
    <t>Agriculture, hunting, forestry</t>
  </si>
  <si>
    <t>Fishing and aquaculture</t>
  </si>
  <si>
    <t>Mining and quarrying, energy producing products</t>
  </si>
  <si>
    <t>Mining and quarrying, non-energy producing products</t>
  </si>
  <si>
    <t>Mining support service activities</t>
  </si>
  <si>
    <t>Food products, beverages and tobacco</t>
  </si>
  <si>
    <t>Textiles, textile products, leather and footwear</t>
  </si>
  <si>
    <t>Wood and products of wood and cork</t>
  </si>
  <si>
    <t>Paper products and printing</t>
  </si>
  <si>
    <t>Coke and refined petroleum products</t>
  </si>
  <si>
    <t>Chemical and chemical products</t>
  </si>
  <si>
    <t>Pharmaceuticals, medicinal chemical and botanical products</t>
  </si>
  <si>
    <t>Rubber and plastics products</t>
  </si>
  <si>
    <t>Other non-metallic mineral products</t>
  </si>
  <si>
    <t>Basic metals</t>
  </si>
  <si>
    <t>Fabricated metal products</t>
  </si>
  <si>
    <t>Computer, electronic and optical equipment</t>
  </si>
  <si>
    <t>Electrical equipment</t>
  </si>
  <si>
    <t>Machinery and equipment, nec</t>
  </si>
  <si>
    <t>Motor vehicles, trailers and semi-trailers</t>
  </si>
  <si>
    <t>Other transport equipment</t>
  </si>
  <si>
    <t>Manufacturing nec; repair and installation of machinery and equipment</t>
  </si>
  <si>
    <t>Electricity, gas, steam and air conditioning supply</t>
  </si>
  <si>
    <t>Water supply; sewerage, waste management and remediation activities</t>
  </si>
  <si>
    <t>Construction</t>
  </si>
  <si>
    <t>Wholesale and retail trade; repair of motor vehicles</t>
  </si>
  <si>
    <t>Land transport and transport via pipelines</t>
  </si>
  <si>
    <t>Water transport</t>
  </si>
  <si>
    <t>Air transport</t>
  </si>
  <si>
    <t>Warehousing and support activities for transportation</t>
  </si>
  <si>
    <t>Postal and courier activities</t>
  </si>
  <si>
    <t>Accommodation and food service activities</t>
  </si>
  <si>
    <t>Publishing, audiovisual and broadcasting activities</t>
  </si>
  <si>
    <t>Telecommunications</t>
  </si>
  <si>
    <t>IT and other information services</t>
  </si>
  <si>
    <t>Financial and insurance activities</t>
  </si>
  <si>
    <t>Real estate activities</t>
  </si>
  <si>
    <t>Professional, scientific and technical activities</t>
  </si>
  <si>
    <t>Administrative and support services</t>
  </si>
  <si>
    <t>Public administration and defence; compulsory social security</t>
  </si>
  <si>
    <t>Education</t>
  </si>
  <si>
    <t>Human health and social work activities</t>
  </si>
  <si>
    <t>Arts, entertainment and recreation</t>
  </si>
  <si>
    <t>Other service activities</t>
  </si>
  <si>
    <t>Activities of households as employers; undifferentiated goods- and services-producing activities of households for own use</t>
  </si>
  <si>
    <t>Taxes less subsidies on intermediate and final products (paid in foreign countries)</t>
  </si>
  <si>
    <t>Taxes less subsidies on intermediate and final products (paid in domestic agencies, includes duty on imported products)</t>
  </si>
  <si>
    <t>Total intermediate consumption at purchasers’ prices</t>
  </si>
  <si>
    <t>Value added at basic prices</t>
  </si>
  <si>
    <t>Final consumption expenditure of households</t>
  </si>
  <si>
    <t>Final consumption expenditure of non-profit institutions serving households</t>
  </si>
  <si>
    <t>Final consumption expenditure of general government</t>
  </si>
  <si>
    <t>Gross Fixed Capital Formation</t>
  </si>
  <si>
    <t>Changes in inventories</t>
  </si>
  <si>
    <t>Direct purchases abroad by residents (imports)</t>
  </si>
  <si>
    <t>Direct purchases by non-residents (exports)</t>
  </si>
  <si>
    <t>Exports (cross border)</t>
  </si>
  <si>
    <t>Imports (cross border)</t>
  </si>
  <si>
    <t>Input-Output Tables (IOTs) 2021 ed.</t>
  </si>
  <si>
    <t>Summary</t>
  </si>
  <si>
    <t xml:space="preserve">Total </t>
  </si>
  <si>
    <t xml:space="preserve"> Leontief inverse matrix (total)</t>
  </si>
  <si>
    <t>Summatory</t>
  </si>
  <si>
    <t>S*Agriculture, hunting, forestry</t>
  </si>
  <si>
    <t>€</t>
  </si>
  <si>
    <t>Equivalence</t>
  </si>
  <si>
    <t>Legend</t>
  </si>
  <si>
    <t>Cell</t>
  </si>
  <si>
    <t>Meaning</t>
  </si>
  <si>
    <t>Title</t>
  </si>
  <si>
    <t>Editable value</t>
  </si>
  <si>
    <t>Methodology followed</t>
  </si>
  <si>
    <t>Full-Time Equivalent (FTE)</t>
  </si>
  <si>
    <r>
      <t xml:space="preserve">FTE </t>
    </r>
    <r>
      <rPr>
        <sz val="11"/>
        <color theme="1"/>
        <rFont val="Calibri"/>
        <family val="2"/>
        <scheme val="minor"/>
      </rPr>
      <t>(h·(worker·year)</t>
    </r>
    <r>
      <rPr>
        <vertAlign val="superscript"/>
        <sz val="11"/>
        <color theme="1"/>
        <rFont val="Calibri"/>
        <family val="2"/>
        <scheme val="minor"/>
      </rPr>
      <t>-1</t>
    </r>
    <r>
      <rPr>
        <sz val="11"/>
        <color theme="1"/>
        <rFont val="Calibri"/>
        <family val="2"/>
        <scheme val="minor"/>
      </rPr>
      <t>)</t>
    </r>
  </si>
  <si>
    <t>Unknown</t>
  </si>
  <si>
    <t>Afghanistan</t>
  </si>
  <si>
    <t>Albania</t>
  </si>
  <si>
    <t>Algeria</t>
  </si>
  <si>
    <t>Angola</t>
  </si>
  <si>
    <t>Argentina</t>
  </si>
  <si>
    <t>Armenia</t>
  </si>
  <si>
    <t>Aruba</t>
  </si>
  <si>
    <t>Australia</t>
  </si>
  <si>
    <t>Austria</t>
  </si>
  <si>
    <t>Azerbaijan</t>
  </si>
  <si>
    <t>Bangladesh</t>
  </si>
  <si>
    <t>Belarus</t>
  </si>
  <si>
    <t>Belgium</t>
  </si>
  <si>
    <t>Belize</t>
  </si>
  <si>
    <t>Benin</t>
  </si>
  <si>
    <t>Bermuda</t>
  </si>
  <si>
    <t>Bhutan</t>
  </si>
  <si>
    <t>Bolivia</t>
  </si>
  <si>
    <t>Bosnia and Herzegovina</t>
  </si>
  <si>
    <t>Botswana</t>
  </si>
  <si>
    <t>Brazil</t>
  </si>
  <si>
    <t>Brunei Darussalam</t>
  </si>
  <si>
    <t>Bulgaria</t>
  </si>
  <si>
    <t>Burkina Faso</t>
  </si>
  <si>
    <t>Burundi</t>
  </si>
  <si>
    <t>Cabo Verde</t>
  </si>
  <si>
    <t>Cambodia</t>
  </si>
  <si>
    <t>Canada</t>
  </si>
  <si>
    <t>Cayman Islands</t>
  </si>
  <si>
    <t>Chile</t>
  </si>
  <si>
    <t>China</t>
  </si>
  <si>
    <t>Colombia</t>
  </si>
  <si>
    <t>Comoros</t>
  </si>
  <si>
    <t>Congo</t>
  </si>
  <si>
    <t>Congo, Democratic Republic of the</t>
  </si>
  <si>
    <t>Cook Islands</t>
  </si>
  <si>
    <t>Costa Rica</t>
  </si>
  <si>
    <t>Côte d'Ivoire</t>
  </si>
  <si>
    <t>Croatia</t>
  </si>
  <si>
    <t>Cuba</t>
  </si>
  <si>
    <t>Curaçao</t>
  </si>
  <si>
    <t>Cyprus</t>
  </si>
  <si>
    <t>Czechia</t>
  </si>
  <si>
    <t>Denmark</t>
  </si>
  <si>
    <t>Dominican Republic</t>
  </si>
  <si>
    <t>Ecuador</t>
  </si>
  <si>
    <t>Egypt</t>
  </si>
  <si>
    <t>El Salvador</t>
  </si>
  <si>
    <t>Estonia</t>
  </si>
  <si>
    <t>Eswatini</t>
  </si>
  <si>
    <t>Ethiopia</t>
  </si>
  <si>
    <t>Falkland Islands (Malvinas)</t>
  </si>
  <si>
    <t>Finland</t>
  </si>
  <si>
    <t>France</t>
  </si>
  <si>
    <t>Gambia</t>
  </si>
  <si>
    <t>Georgia</t>
  </si>
  <si>
    <t>Germany</t>
  </si>
  <si>
    <t>Ghana</t>
  </si>
  <si>
    <t>Greece</t>
  </si>
  <si>
    <t>Grenada</t>
  </si>
  <si>
    <t>Guyana</t>
  </si>
  <si>
    <t>Haiti</t>
  </si>
  <si>
    <t>Honduras</t>
  </si>
  <si>
    <t>Hong Kong, China</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</si>
  <si>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</si>
  <si>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</si>
  <si>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</si>
  <si>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</si>
  <si>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</si>
  <si>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</si>
  <si>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</si>
  <si>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</si>
  <si>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</si>
  <si>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</si>
  <si>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</si>
  <si>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</si>
  <si>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</si>
  <si>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</si>
  <si>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</si>
  <si>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</si>
  <si>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</si>
  <si>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Republic of</t>
  </si>
  <si>
    <t>Kosovo</t>
  </si>
  <si>
    <t>Kyrgyzstan</t>
  </si>
  <si>
    <t>Lao People's Democratic Republic</t>
  </si>
  <si>
    <t>Latvia</t>
  </si>
  <si>
    <t>Lebanon</t>
  </si>
  <si>
    <t>Lesotho</t>
  </si>
  <si>
    <t>Liberia</t>
  </si>
  <si>
    <t>Lithuania</t>
  </si>
  <si>
    <t>Luxembourg</t>
  </si>
  <si>
    <t>Macau, China</t>
  </si>
  <si>
    <t>Madagascar</t>
  </si>
  <si>
    <t>Malaysia</t>
  </si>
  <si>
    <t>Maldives</t>
  </si>
  <si>
    <t>Mali</t>
  </si>
  <si>
    <t>Malta</t>
  </si>
  <si>
    <t>Marshall Islands</t>
  </si>
  <si>
    <t>Mauritania</t>
  </si>
  <si>
    <t>Mauritius</t>
  </si>
  <si>
    <t>Mexico</t>
  </si>
  <si>
    <t>Micronesia, Federated States of</t>
  </si>
  <si>
    <t>Moldova, Republic of</t>
  </si>
  <si>
    <t>Mongolia</t>
  </si>
  <si>
    <t>Montenegro</t>
  </si>
  <si>
    <t>Montserrat</t>
  </si>
  <si>
    <t>Morocco</t>
  </si>
  <si>
    <t>Mozambique</t>
  </si>
  <si>
    <t>Myanmar</t>
  </si>
  <si>
    <t>Namibia</t>
  </si>
  <si>
    <t>Nauru</t>
  </si>
  <si>
    <t>Nepal</t>
  </si>
  <si>
    <t>Netherlands</t>
  </si>
  <si>
    <t>New Caledonia</t>
  </si>
  <si>
    <t>New Zealand</t>
  </si>
  <si>
    <t>Nicaragua</t>
  </si>
  <si>
    <t>Niger</t>
  </si>
  <si>
    <t>Niue</t>
  </si>
  <si>
    <t>North Macedonia</t>
  </si>
  <si>
    <t>Norway</t>
  </si>
  <si>
    <t>Occupied Palestinian Territory</t>
  </si>
  <si>
    <t>Pakistan</t>
  </si>
  <si>
    <t>Palau</t>
  </si>
  <si>
    <t>Panama</t>
  </si>
  <si>
    <t>Peru</t>
  </si>
  <si>
    <t>Philippines</t>
  </si>
  <si>
    <t>Poland</t>
  </si>
  <si>
    <t>Portugal</t>
  </si>
  <si>
    <t>Qatar</t>
  </si>
  <si>
    <t>Réunion</t>
  </si>
  <si>
    <t>Romania</t>
  </si>
  <si>
    <t>Russian Federation</t>
  </si>
  <si>
    <t>Rwanda</t>
  </si>
  <si>
    <t>Saint Lucia</t>
  </si>
  <si>
    <t>Samoa</t>
  </si>
  <si>
    <t>Senegal</t>
  </si>
  <si>
    <t>Serbia</t>
  </si>
  <si>
    <t>Seychelles</t>
  </si>
  <si>
    <t>Sierra Leone</t>
  </si>
  <si>
    <t>Singapore</t>
  </si>
  <si>
    <t>Slovakia</t>
  </si>
  <si>
    <t>Slovenia</t>
  </si>
  <si>
    <t>Solomon Islands</t>
  </si>
  <si>
    <t>Somalia</t>
  </si>
  <si>
    <t>South Africa</t>
  </si>
  <si>
    <t>Sri Lanka</t>
  </si>
  <si>
    <t>Sweden</t>
  </si>
  <si>
    <t>Switzerland</t>
  </si>
  <si>
    <t>Tajikistan</t>
  </si>
  <si>
    <t>Tanzania, United Republic of</t>
  </si>
  <si>
    <t>Thailand</t>
  </si>
  <si>
    <t>Timor-Leste</t>
  </si>
  <si>
    <t>Tonga</t>
  </si>
  <si>
    <t>Tunisia</t>
  </si>
  <si>
    <t>Türkiye</t>
  </si>
  <si>
    <t>Tuvalu</t>
  </si>
  <si>
    <t>Uganda</t>
  </si>
  <si>
    <t>Ukraine</t>
  </si>
  <si>
    <t>United Arab Emirates</t>
  </si>
  <si>
    <t>United Kingdom</t>
  </si>
  <si>
    <t>United States</t>
  </si>
  <si>
    <t>Uruguay</t>
  </si>
  <si>
    <t>Vanuatu</t>
  </si>
  <si>
    <t>Venezuela, Bolivarian Republic of</t>
  </si>
  <si>
    <t>Viet Nam</t>
  </si>
  <si>
    <t>Wallis and Futuna Islands</t>
  </si>
  <si>
    <t>Yemen</t>
  </si>
  <si>
    <t>Zambia</t>
  </si>
  <si>
    <t>Zimbabwe</t>
  </si>
  <si>
    <t>Direct working hours</t>
  </si>
  <si>
    <r>
      <t>The number of workers is  obtained from the OECD</t>
    </r>
    <r>
      <rPr>
        <vertAlign val="superscript"/>
        <sz val="11"/>
        <color rgb="FF000000"/>
        <rFont val="Calibri"/>
        <family val="2"/>
        <scheme val="minor"/>
      </rPr>
      <t>1</t>
    </r>
    <r>
      <rPr>
        <sz val="11"/>
        <color rgb="FF000000"/>
        <rFont val="Calibri"/>
        <family val="2"/>
        <scheme val="minor"/>
      </rPr>
      <t>, using Spain and the year 2018 as a reference.</t>
    </r>
  </si>
  <si>
    <t>Workers per sector (WPS)</t>
  </si>
  <si>
    <t>Final value</t>
  </si>
  <si>
    <t>Funding entity</t>
  </si>
  <si>
    <t>Coordinating and developing partner</t>
  </si>
  <si>
    <t>Introduction</t>
  </si>
  <si>
    <t>Instructions</t>
  </si>
  <si>
    <t>Methodology</t>
  </si>
  <si>
    <t>Index</t>
  </si>
  <si>
    <t>Total number of hours worked per year by one employee</t>
  </si>
  <si>
    <t>Contact</t>
  </si>
  <si>
    <t>Total number of employees within a specific sector</t>
  </si>
  <si>
    <t>Inverse matrix of Leontief</t>
  </si>
  <si>
    <t xml:space="preserve">Hours worked per monetary unit </t>
  </si>
  <si>
    <t>f (calculation)</t>
  </si>
  <si>
    <t>Breakdown of f calculation</t>
  </si>
  <si>
    <t>USD</t>
  </si>
  <si>
    <r>
      <t>Data from the OECD</t>
    </r>
    <r>
      <rPr>
        <vertAlign val="superscript"/>
        <sz val="11"/>
        <color rgb="FF000000"/>
        <rFont val="Calibri"/>
        <family val="2"/>
        <scheme val="minor"/>
      </rPr>
      <t>1</t>
    </r>
    <r>
      <rPr>
        <sz val="11"/>
        <color rgb="FF000000"/>
        <rFont val="Calibri"/>
        <family val="2"/>
        <scheme val="minor"/>
      </rPr>
      <t xml:space="preserve"> (Organization for Economic Co-operation and Development) is used to estimate the Full-Time Equivalent (FTE) relative to each country. However, there are data gaps for some countries, so estimations based on ILOSTAT</t>
    </r>
    <r>
      <rPr>
        <vertAlign val="superscript"/>
        <sz val="11"/>
        <color rgb="FF000000"/>
        <rFont val="Calibri"/>
        <family val="2"/>
        <scheme val="minor"/>
      </rPr>
      <t>2</t>
    </r>
    <r>
      <rPr>
        <sz val="11"/>
        <color rgb="FF000000"/>
        <rFont val="Calibri"/>
        <family val="2"/>
        <scheme val="minor"/>
      </rPr>
      <t xml:space="preserve"> (International Labor Statistics) were made for non-OECD countries. In this regard, ILOSTAT provides average weekly hours per employee, which have been relativized per year considering the worldwide average number of working weeks in a year. The reference year is 2018.
</t>
    </r>
    <r>
      <rPr>
        <i/>
        <vertAlign val="superscript"/>
        <sz val="10"/>
        <color rgb="FF000000"/>
        <rFont val="Calibri"/>
        <family val="2"/>
        <scheme val="minor"/>
      </rPr>
      <t>1</t>
    </r>
    <r>
      <rPr>
        <i/>
        <sz val="10"/>
        <color rgb="FF000000"/>
        <rFont val="Calibri"/>
        <family val="2"/>
        <scheme val="minor"/>
      </rPr>
      <t xml:space="preserve">https://stats.oecd.org/viewhtml.aspx?datasetcode=ANHRS&amp;lang=en
</t>
    </r>
    <r>
      <rPr>
        <i/>
        <vertAlign val="superscript"/>
        <sz val="10"/>
        <color rgb="FF000000"/>
        <rFont val="Calibri"/>
        <family val="2"/>
        <scheme val="minor"/>
      </rPr>
      <t>2</t>
    </r>
    <r>
      <rPr>
        <i/>
        <sz val="10"/>
        <color rgb="FF000000"/>
        <rFont val="Calibri"/>
        <family val="2"/>
        <scheme val="minor"/>
      </rPr>
      <t>https://ilostat.ilo.org/topics/working-time/</t>
    </r>
  </si>
  <si>
    <r>
      <t xml:space="preserve">WPS </t>
    </r>
    <r>
      <rPr>
        <sz val="11"/>
        <color theme="1"/>
        <rFont val="Calibri"/>
        <family val="2"/>
        <scheme val="minor"/>
      </rPr>
      <t>(persons, thousands)</t>
    </r>
  </si>
  <si>
    <r>
      <t>Output at basic prices (X</t>
    </r>
    <r>
      <rPr>
        <b/>
        <vertAlign val="subscript"/>
        <sz val="12"/>
        <color rgb="FF000000"/>
        <rFont val="Calibri"/>
        <family val="2"/>
      </rPr>
      <t>j</t>
    </r>
    <r>
      <rPr>
        <b/>
        <sz val="12"/>
        <color rgb="FF000000"/>
        <rFont val="Calibri"/>
        <family val="2"/>
      </rPr>
      <t>)</t>
    </r>
  </si>
  <si>
    <r>
      <rPr>
        <u/>
        <vertAlign val="superscript"/>
        <sz val="11"/>
        <color theme="10"/>
        <rFont val="Calibri"/>
        <family val="2"/>
        <scheme val="minor"/>
      </rPr>
      <t xml:space="preserve">1 </t>
    </r>
    <r>
      <rPr>
        <u/>
        <sz val="11"/>
        <color theme="10"/>
        <rFont val="Calibri"/>
        <family val="2"/>
        <scheme val="minor"/>
      </rPr>
      <t>OECD - Input-Output Tables (IOTs) 2021 ed</t>
    </r>
  </si>
  <si>
    <r>
      <rPr>
        <u/>
        <vertAlign val="superscript"/>
        <sz val="11"/>
        <color theme="10"/>
        <rFont val="Calibri"/>
        <family val="2"/>
        <scheme val="minor"/>
      </rPr>
      <t>1</t>
    </r>
    <r>
      <rPr>
        <u/>
        <sz val="11"/>
        <color theme="10"/>
        <rFont val="Calibri"/>
        <family val="2"/>
        <scheme val="minor"/>
      </rPr>
      <t>OECD - Employment by activities and status (ALFS)</t>
    </r>
  </si>
  <si>
    <r>
      <rPr>
        <u/>
        <vertAlign val="superscript"/>
        <sz val="11"/>
        <color theme="10"/>
        <rFont val="Calibri"/>
        <family val="2"/>
        <scheme val="minor"/>
      </rPr>
      <t>1</t>
    </r>
    <r>
      <rPr>
        <u/>
        <sz val="11"/>
        <color theme="10"/>
        <rFont val="Calibri"/>
        <family val="2"/>
        <scheme val="minor"/>
      </rPr>
      <t xml:space="preserve"> OECD - Input-Output Tables (IOTs) 2021 ed</t>
    </r>
  </si>
  <si>
    <r>
      <t>f = S (I-A)</t>
    </r>
    <r>
      <rPr>
        <vertAlign val="superscript"/>
        <sz val="11"/>
        <color theme="1" tint="0.499984740745262"/>
        <rFont val="Calibri"/>
        <family val="2"/>
        <scheme val="minor"/>
      </rPr>
      <t xml:space="preserve">-1  </t>
    </r>
    <r>
      <rPr>
        <sz val="11"/>
        <color theme="1" tint="0.499984740745262"/>
        <rFont val="Calibri"/>
        <family val="2"/>
        <scheme val="minor"/>
      </rPr>
      <t xml:space="preserve">
(h·USD</t>
    </r>
    <r>
      <rPr>
        <vertAlign val="superscript"/>
        <sz val="11"/>
        <color theme="1" tint="0.499984740745262"/>
        <rFont val="Calibri"/>
        <family val="2"/>
        <scheme val="minor"/>
      </rPr>
      <t>-1</t>
    </r>
    <r>
      <rPr>
        <sz val="11"/>
        <color theme="1" tint="0.499984740745262"/>
        <rFont val="Calibri"/>
        <family val="2"/>
        <scheme val="minor"/>
      </rPr>
      <t>)</t>
    </r>
  </si>
  <si>
    <t>Job coefficients (f)</t>
  </si>
  <si>
    <r>
      <t>K</t>
    </r>
    <r>
      <rPr>
        <b/>
        <vertAlign val="subscript"/>
        <sz val="11"/>
        <color theme="1"/>
        <rFont val="Calibri"/>
        <family val="2"/>
        <scheme val="minor"/>
      </rPr>
      <t xml:space="preserve">j </t>
    </r>
    <r>
      <rPr>
        <sz val="11"/>
        <color theme="1"/>
        <rFont val="Calibri"/>
        <family val="2"/>
        <scheme val="minor"/>
      </rPr>
      <t>(h)</t>
    </r>
  </si>
  <si>
    <r>
      <t>Hours worked per monetary unit (S</t>
    </r>
    <r>
      <rPr>
        <b/>
        <vertAlign val="subscript"/>
        <sz val="14"/>
        <color theme="0"/>
        <rFont val="Calibri"/>
        <family val="2"/>
        <scheme val="minor"/>
      </rPr>
      <t>j</t>
    </r>
    <r>
      <rPr>
        <b/>
        <sz val="14"/>
        <color theme="0"/>
        <rFont val="Calibri"/>
        <family val="2"/>
        <scheme val="minor"/>
      </rPr>
      <t>)</t>
    </r>
  </si>
  <si>
    <t>Job coefficient (f)</t>
  </si>
  <si>
    <t>Input-Output Table</t>
  </si>
  <si>
    <t xml:space="preserve">Hours worked within an economic sector </t>
  </si>
  <si>
    <r>
      <t xml:space="preserve">For cases where the year and country do not match to the proposed ones, the following steps must be followed:
</t>
    </r>
    <r>
      <rPr>
        <b/>
        <sz val="11"/>
        <rFont val="Calibri"/>
        <family val="2"/>
        <scheme val="minor"/>
      </rPr>
      <t>1</t>
    </r>
    <r>
      <rPr>
        <sz val="11"/>
        <rFont val="Calibri"/>
        <family val="2"/>
        <scheme val="minor"/>
      </rPr>
      <t xml:space="preserve">. Fill in the 'Full-Time Equivalent (FTE)' sheet with FTE data for the reference year and country.
</t>
    </r>
    <r>
      <rPr>
        <b/>
        <sz val="11"/>
        <rFont val="Calibri"/>
        <family val="2"/>
        <scheme val="minor"/>
      </rPr>
      <t>2</t>
    </r>
    <r>
      <rPr>
        <sz val="11"/>
        <rFont val="Calibri"/>
        <family val="2"/>
        <scheme val="minor"/>
      </rPr>
      <t xml:space="preserve">. Complete the number of workers per sector in the 'Workers Per Sector (WPS)' sheet.
</t>
    </r>
    <r>
      <rPr>
        <b/>
        <sz val="11"/>
        <rFont val="Calibri"/>
        <family val="2"/>
        <scheme val="minor"/>
      </rPr>
      <t>3</t>
    </r>
    <r>
      <rPr>
        <sz val="11"/>
        <rFont val="Calibri"/>
        <family val="2"/>
        <scheme val="minor"/>
      </rPr>
      <t>. Enter the IOT and the inverse matrix of Leontief in the "IOT (X</t>
    </r>
    <r>
      <rPr>
        <vertAlign val="subscript"/>
        <sz val="11"/>
        <rFont val="Calibri"/>
        <family val="2"/>
        <scheme val="minor"/>
      </rPr>
      <t>j</t>
    </r>
    <r>
      <rPr>
        <sz val="11"/>
        <rFont val="Calibri"/>
        <family val="2"/>
        <scheme val="minor"/>
      </rPr>
      <t xml:space="preserve">)" and "IOT inverse Leontief" sheets, respectively.
</t>
    </r>
    <r>
      <rPr>
        <b/>
        <sz val="11"/>
        <rFont val="Calibri"/>
        <family val="2"/>
        <scheme val="minor"/>
      </rPr>
      <t>4</t>
    </r>
    <r>
      <rPr>
        <sz val="11"/>
        <rFont val="Calibri"/>
        <family val="2"/>
        <scheme val="minor"/>
      </rPr>
      <t>. Although no data needs to be entered, ensure that the calculations on the 'Working Hours (K</t>
    </r>
    <r>
      <rPr>
        <vertAlign val="subscript"/>
        <sz val="11"/>
        <rFont val="Calibri"/>
        <family val="2"/>
        <scheme val="minor"/>
      </rPr>
      <t>j</t>
    </r>
    <r>
      <rPr>
        <sz val="11"/>
        <rFont val="Calibri"/>
        <family val="2"/>
        <scheme val="minor"/>
      </rPr>
      <t>)' and 'S</t>
    </r>
    <r>
      <rPr>
        <vertAlign val="subscript"/>
        <sz val="11"/>
        <rFont val="Calibri"/>
        <family val="2"/>
        <scheme val="minor"/>
      </rPr>
      <t>j</t>
    </r>
    <r>
      <rPr>
        <sz val="11"/>
        <rFont val="Calibri"/>
        <family val="2"/>
        <scheme val="minor"/>
      </rPr>
      <t xml:space="preserve">' sheets are performed correctly.
</t>
    </r>
    <r>
      <rPr>
        <b/>
        <sz val="11"/>
        <rFont val="Calibri"/>
        <family val="2"/>
        <scheme val="minor"/>
      </rPr>
      <t>5</t>
    </r>
    <r>
      <rPr>
        <sz val="11"/>
        <rFont val="Calibri"/>
        <family val="2"/>
        <scheme val="minor"/>
      </rPr>
      <t>. The results of job coeffcients (f) in terms of hours per United States Dollars (USD) are presented in the 'f (calculation)' sheet. To convert this to €, fill in the exchange rate in cell G16. Finally, the results of f in hours per € are presented in column D.</t>
    </r>
  </si>
  <si>
    <t>Full-Time Equivalente (FTE)</t>
  </si>
  <si>
    <t>Workers Per sector (WPS)</t>
  </si>
  <si>
    <r>
      <t>S</t>
    </r>
    <r>
      <rPr>
        <b/>
        <u/>
        <vertAlign val="subscript"/>
        <sz val="11"/>
        <color theme="0"/>
        <rFont val="Calibri"/>
        <family val="2"/>
        <scheme val="minor"/>
      </rPr>
      <t>j</t>
    </r>
  </si>
  <si>
    <r>
      <t>IOT (X</t>
    </r>
    <r>
      <rPr>
        <b/>
        <u/>
        <vertAlign val="subscript"/>
        <sz val="11"/>
        <color theme="0"/>
        <rFont val="Calibri"/>
        <family val="2"/>
        <scheme val="minor"/>
      </rPr>
      <t>j</t>
    </r>
    <r>
      <rPr>
        <b/>
        <u/>
        <sz val="11"/>
        <color theme="0"/>
        <rFont val="Calibri"/>
        <family val="2"/>
        <scheme val="minor"/>
      </rPr>
      <t>)</t>
    </r>
  </si>
  <si>
    <r>
      <t>Working Hours (K</t>
    </r>
    <r>
      <rPr>
        <b/>
        <u/>
        <vertAlign val="subscript"/>
        <sz val="11"/>
        <color theme="0"/>
        <rFont val="Calibri"/>
        <family val="2"/>
        <scheme val="minor"/>
      </rPr>
      <t>j</t>
    </r>
    <r>
      <rPr>
        <b/>
        <u/>
        <sz val="11"/>
        <color theme="0"/>
        <rFont val="Calibri"/>
        <family val="2"/>
        <scheme val="minor"/>
      </rPr>
      <t>)</t>
    </r>
  </si>
  <si>
    <t>IOT inverse Leontief</t>
  </si>
  <si>
    <r>
      <t xml:space="preserve">Direct and indirect WHs required to produce one monetary unit. Results in </t>
    </r>
    <r>
      <rPr>
        <u/>
        <sz val="11"/>
        <rFont val="Calibri"/>
        <family val="2"/>
        <scheme val="minor"/>
      </rPr>
      <t>hours per €</t>
    </r>
    <r>
      <rPr>
        <sz val="11"/>
        <rFont val="Calibri"/>
        <family val="2"/>
        <scheme val="minor"/>
      </rPr>
      <t xml:space="preserve"> are expresed for the example proposed.</t>
    </r>
  </si>
  <si>
    <t>Economic sector</t>
  </si>
  <si>
    <r>
      <t>f (h·USD</t>
    </r>
    <r>
      <rPr>
        <b/>
        <vertAlign val="superscript"/>
        <sz val="11"/>
        <color theme="1"/>
        <rFont val="Calibri"/>
        <family val="2"/>
        <scheme val="minor"/>
      </rPr>
      <t>-1</t>
    </r>
    <r>
      <rPr>
        <b/>
        <sz val="11"/>
        <color theme="1"/>
        <rFont val="Calibri"/>
        <family val="2"/>
        <scheme val="minor"/>
      </rPr>
      <t>)</t>
    </r>
  </si>
  <si>
    <r>
      <t>f (h·€</t>
    </r>
    <r>
      <rPr>
        <b/>
        <vertAlign val="superscript"/>
        <sz val="11"/>
        <color theme="1"/>
        <rFont val="Calibri"/>
        <family val="2"/>
        <scheme val="minor"/>
      </rPr>
      <t>-1</t>
    </r>
    <r>
      <rPr>
        <b/>
        <sz val="11"/>
        <color theme="1"/>
        <rFont val="Calibri"/>
        <family val="2"/>
        <scheme val="minor"/>
      </rPr>
      <t>)</t>
    </r>
  </si>
  <si>
    <t>Unit</t>
  </si>
  <si>
    <t>Value</t>
  </si>
  <si>
    <r>
      <rPr>
        <b/>
        <sz val="11"/>
        <rFont val="Calibri"/>
        <family val="2"/>
        <scheme val="minor"/>
      </rPr>
      <t>i. Calculation of the direct coefficients of the volume of WHs</t>
    </r>
    <r>
      <rPr>
        <sz val="11"/>
        <rFont val="Calibri"/>
        <family val="2"/>
        <scheme val="minor"/>
      </rPr>
      <t xml:space="preserve">
The initial step involves constructing a matrix (S</t>
    </r>
    <r>
      <rPr>
        <vertAlign val="subscript"/>
        <sz val="11"/>
        <rFont val="Calibri"/>
        <family val="2"/>
        <scheme val="minor"/>
      </rPr>
      <t>j</t>
    </r>
    <r>
      <rPr>
        <sz val="11"/>
        <rFont val="Calibri"/>
        <family val="2"/>
        <scheme val="minor"/>
      </rPr>
      <t>) that incorporates the direct WHs (Working Hours) associated with the economic sector identified in the Input-Output Tables - IOTs (K</t>
    </r>
    <r>
      <rPr>
        <vertAlign val="subscript"/>
        <sz val="11"/>
        <rFont val="Calibri"/>
        <family val="2"/>
        <scheme val="minor"/>
      </rPr>
      <t>j</t>
    </r>
    <r>
      <rPr>
        <sz val="11"/>
        <rFont val="Calibri"/>
        <family val="2"/>
        <scheme val="minor"/>
      </rPr>
      <t>) and the monetary production of this economic sector (X</t>
    </r>
    <r>
      <rPr>
        <vertAlign val="subscript"/>
        <sz val="11"/>
        <rFont val="Calibri"/>
        <family val="2"/>
        <scheme val="minor"/>
      </rPr>
      <t>j</t>
    </r>
    <r>
      <rPr>
        <sz val="11"/>
        <rFont val="Calibri"/>
        <family val="2"/>
        <scheme val="minor"/>
      </rPr>
      <t>) (</t>
    </r>
    <r>
      <rPr>
        <b/>
        <sz val="11"/>
        <rFont val="Calibri"/>
        <family val="2"/>
        <scheme val="minor"/>
      </rPr>
      <t>Equation 1</t>
    </r>
    <r>
      <rPr>
        <sz val="11"/>
        <rFont val="Calibri"/>
        <family val="2"/>
        <scheme val="minor"/>
      </rPr>
      <t>). If information on direct WHs is not available, it can be estimated from the Workers Per Sector (WPS) and the annual hours worked per employee, denoted as Full-Time Equivalent (FTE) (</t>
    </r>
    <r>
      <rPr>
        <b/>
        <sz val="11"/>
        <rFont val="Calibri"/>
        <family val="2"/>
        <scheme val="minor"/>
      </rPr>
      <t>Equation 2</t>
    </r>
    <r>
      <rPr>
        <sz val="11"/>
        <rFont val="Calibri"/>
        <family val="2"/>
        <scheme val="minor"/>
      </rPr>
      <t>).
ii</t>
    </r>
    <r>
      <rPr>
        <b/>
        <sz val="11"/>
        <rFont val="Calibri"/>
        <family val="2"/>
        <scheme val="minor"/>
      </rPr>
      <t>. Calculation of the total induced WHs (direct and indirect)</t>
    </r>
    <r>
      <rPr>
        <sz val="11"/>
        <rFont val="Calibri"/>
        <family val="2"/>
        <scheme val="minor"/>
      </rPr>
      <t xml:space="preserve">
The directly and indirectly induced WHs associated with each economic sector in the IOTs is then calculated by applying the inverse matrix of Leontief (</t>
    </r>
    <r>
      <rPr>
        <b/>
        <sz val="11"/>
        <rFont val="Calibri"/>
        <family val="2"/>
        <scheme val="minor"/>
      </rPr>
      <t>Equation 3</t>
    </r>
    <r>
      <rPr>
        <sz val="11"/>
        <rFont val="Calibri"/>
        <family val="2"/>
        <scheme val="minor"/>
      </rPr>
      <t>). Note that (I-A)</t>
    </r>
    <r>
      <rPr>
        <vertAlign val="superscript"/>
        <sz val="11"/>
        <rFont val="Calibri"/>
        <family val="2"/>
        <scheme val="minor"/>
      </rPr>
      <t>-1</t>
    </r>
    <r>
      <rPr>
        <sz val="11"/>
        <rFont val="Calibri"/>
        <family val="2"/>
        <scheme val="minor"/>
      </rPr>
      <t xml:space="preserve"> represents the inverse matrix of Leontief.
</t>
    </r>
  </si>
  <si>
    <r>
      <t xml:space="preserve">If you have any questions, please do not hesitate to contact us on the following email account: </t>
    </r>
    <r>
      <rPr>
        <u/>
        <sz val="11"/>
        <color theme="8"/>
        <rFont val="Calibri"/>
        <family val="2"/>
        <scheme val="minor"/>
      </rPr>
      <t>calimero@contactica.es</t>
    </r>
    <r>
      <rPr>
        <sz val="11"/>
        <rFont val="Calibri"/>
        <family val="2"/>
        <scheme val="minor"/>
      </rPr>
      <t xml:space="preserve"> </t>
    </r>
  </si>
  <si>
    <r>
      <t>Total IOTs data for Spain for the year 2018 (the most recent available) was selected from the OECD</t>
    </r>
    <r>
      <rPr>
        <vertAlign val="superscript"/>
        <sz val="11"/>
        <color theme="1"/>
        <rFont val="Calibri"/>
        <family val="2"/>
        <scheme val="minor"/>
      </rPr>
      <t>1</t>
    </r>
    <r>
      <rPr>
        <sz val="11"/>
        <color theme="1"/>
        <rFont val="Calibri"/>
        <family val="2"/>
        <scheme val="minor"/>
      </rPr>
      <t>. The unit of the data is in millions of USD.</t>
    </r>
  </si>
  <si>
    <r>
      <t>Leontief inverse matrix data for Spain for the year 2018 (the most recent available) was selected from the OECD</t>
    </r>
    <r>
      <rPr>
        <vertAlign val="superscript"/>
        <sz val="11"/>
        <color theme="1"/>
        <rFont val="Calibri"/>
        <family val="2"/>
        <scheme val="minor"/>
      </rPr>
      <t>1</t>
    </r>
    <r>
      <rPr>
        <sz val="11"/>
        <color theme="1"/>
        <rFont val="Calibri"/>
        <family val="2"/>
        <scheme val="minor"/>
      </rPr>
      <t>. The unit of the data is in millions of USD.</t>
    </r>
  </si>
  <si>
    <t>Appendix A. Job coefficients (f) estimation</t>
  </si>
  <si>
    <r>
      <t xml:space="preserve">The job coefficients (f) represent the direct and indirect Working Hours (WHs) required to produce one monetary unit. This factor can be obtained directly from social databases (e.g., SHDB, PSILCA or EXIOBASE) or manually from Input-Output Tables (IOTs), as is explained in </t>
    </r>
    <r>
      <rPr>
        <i/>
        <sz val="11"/>
        <rFont val="Calibri"/>
        <family val="2"/>
        <scheme val="minor"/>
      </rPr>
      <t>Annex A. Job Creation Potential calculator tool</t>
    </r>
    <r>
      <rPr>
        <sz val="11"/>
        <rFont val="Calibri"/>
        <family val="2"/>
        <scheme val="minor"/>
      </rPr>
      <t xml:space="preserve">. It is essential for quantifying jobs in the background system as part of calculating the Job Creation Potential (JCP) indicator. The methodology developed by Pillain et al. (2019)¹ was used as a reference for developing this factor, with data from Spain for the year 2018 as an example. However, users must adjust the location and year for their studies, as explained in subsequent steps.
</t>
    </r>
    <r>
      <rPr>
        <i/>
        <sz val="11"/>
        <rFont val="Calibri"/>
        <family val="2"/>
        <scheme val="minor"/>
      </rPr>
      <t xml:space="preserve">
</t>
    </r>
    <r>
      <rPr>
        <i/>
        <sz val="10"/>
        <rFont val="Calibri"/>
        <family val="2"/>
        <scheme val="minor"/>
      </rPr>
      <t>¹Pillain, B., Viana, L.R., Lefeuvre, A., Jacquemin, L., Sonnemann, G., 2019. Social life cycle assessment framework for evaluation of potential job creation with an application in the French carbon fiber aeronautical recycling sector. Int. J. Life Cycle Assess. 24, 1729–1742. https://doi.org/10.1007/s11367-019-01593-y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</si>
</sst>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quot;€&quot;* #,##0.00_);_(&quot;€&quot;* \(#,##0.00\);_(&quot;€&quot;* &quot;-&quot;??_);_(@_)"/>
    <numFmt numFmtId="166" formatCode="#,##0.0"/>
    <numFmt numFmtId="167" formatCode="_-* #,##0_-;\-* #,##0_-;_-* &quot;-&quot;??_-;_-@_-"/>
  </numFmts>
  <fonts count="59"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charset val="1"/>
    </font>
    <font>
      <sz val="9"/>
      <name val="Arial"/>
      <family val="2"/>
    </font>
    <font>
      <sz val="10"/>
      <name val="Arial"/>
      <family val="2"/>
    </font>
    <font>
      <b/>
      <sz val="9"/>
      <name val="Arial"/>
      <family val="2"/>
    </font>
    <font>
      <sz val="9"/>
      <color theme="0" tint="-0.499984740745262"/>
      <name val="Arial"/>
      <family val="2"/>
    </font>
    <font>
      <sz val="8"/>
      <name val="Verdana"/>
      <family val="2"/>
    </font>
    <font>
      <sz val="11"/>
      <color theme="1"/>
      <name val="Calibri"/>
      <family val="2"/>
      <scheme val="minor"/>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sz val="10"/>
      <color rgb="FF996600"/>
      <name val="Calibri"/>
      <family val="2"/>
    </font>
    <font>
      <sz val="10"/>
      <color rgb="FF333333"/>
      <name val="Calibri"/>
      <family val="2"/>
    </font>
    <font>
      <b/>
      <sz val="11"/>
      <name val="Calibri"/>
      <family val="2"/>
    </font>
    <font>
      <sz val="11"/>
      <color theme="0" tint="-0.34998626667073579"/>
      <name val="Calibri"/>
      <family val="2"/>
      <scheme val="minor"/>
    </font>
    <font>
      <sz val="11"/>
      <name val="Calibri"/>
      <family val="2"/>
    </font>
    <font>
      <sz val="11"/>
      <name val="Calibri"/>
      <family val="2"/>
    </font>
    <font>
      <sz val="10"/>
      <name val="Calibri"/>
      <family val="2"/>
      <scheme val="minor"/>
    </font>
    <font>
      <sz val="10"/>
      <name val="Calibri"/>
      <family val="2"/>
    </font>
    <font>
      <b/>
      <sz val="14"/>
      <color theme="0"/>
      <name val="Calibri"/>
      <family val="2"/>
      <scheme val="minor"/>
    </font>
    <font>
      <b/>
      <sz val="16"/>
      <color theme="0"/>
      <name val="Calibri"/>
      <family val="2"/>
      <scheme val="minor"/>
    </font>
    <font>
      <b/>
      <sz val="14"/>
      <color theme="1"/>
      <name val="Calibri"/>
      <family val="2"/>
      <scheme val="minor"/>
    </font>
    <font>
      <vertAlign val="superscript"/>
      <sz val="11"/>
      <color theme="1"/>
      <name val="Calibri"/>
      <family val="2"/>
      <scheme val="minor"/>
    </font>
    <font>
      <u/>
      <sz val="11"/>
      <color theme="10"/>
      <name val="Calibri"/>
      <family val="2"/>
      <scheme val="minor"/>
    </font>
    <font>
      <b/>
      <sz val="10"/>
      <name val="Verdana"/>
      <family val="2"/>
    </font>
    <font>
      <b/>
      <sz val="11"/>
      <name val="Calibri"/>
      <family val="2"/>
      <scheme val="minor"/>
    </font>
    <font>
      <sz val="11"/>
      <name val="Calibri"/>
      <family val="2"/>
      <scheme val="minor"/>
    </font>
    <font>
      <sz val="11"/>
      <color rgb="FF000000"/>
      <name val="Calibri"/>
      <family val="2"/>
      <scheme val="minor"/>
    </font>
    <font>
      <vertAlign val="superscript"/>
      <sz val="11"/>
      <color rgb="FF000000"/>
      <name val="Calibri"/>
      <family val="2"/>
      <scheme val="minor"/>
    </font>
    <font>
      <u/>
      <vertAlign val="superscript"/>
      <sz val="11"/>
      <color theme="10"/>
      <name val="Calibri"/>
      <family val="2"/>
      <scheme val="minor"/>
    </font>
    <font>
      <b/>
      <sz val="12"/>
      <color rgb="FF000000"/>
      <name val="Calibri"/>
      <family val="2"/>
    </font>
    <font>
      <sz val="11"/>
      <color theme="1" tint="0.499984740745262"/>
      <name val="Calibri"/>
      <family val="2"/>
      <scheme val="minor"/>
    </font>
    <font>
      <sz val="10"/>
      <color theme="1" tint="0.499984740745262"/>
      <name val="Calibri"/>
      <family val="2"/>
    </font>
    <font>
      <b/>
      <sz val="14"/>
      <color rgb="FFFF7111"/>
      <name val="Calibri"/>
      <family val="2"/>
      <scheme val="minor"/>
    </font>
    <font>
      <b/>
      <sz val="18"/>
      <color theme="1"/>
      <name val="Calibri"/>
      <family val="2"/>
      <scheme val="minor"/>
    </font>
    <font>
      <i/>
      <sz val="11"/>
      <name val="Calibri"/>
      <family val="2"/>
      <scheme val="minor"/>
    </font>
    <font>
      <u/>
      <sz val="11"/>
      <color theme="8"/>
      <name val="Calibri"/>
      <family val="2"/>
      <scheme val="minor"/>
    </font>
    <font>
      <i/>
      <sz val="10"/>
      <name val="Calibri"/>
      <family val="2"/>
      <scheme val="minor"/>
    </font>
    <font>
      <b/>
      <u/>
      <sz val="11"/>
      <color theme="0"/>
      <name val="Calibri"/>
      <family val="2"/>
      <scheme val="minor"/>
    </font>
    <font>
      <i/>
      <vertAlign val="superscript"/>
      <sz val="10"/>
      <color rgb="FF000000"/>
      <name val="Calibri"/>
      <family val="2"/>
      <scheme val="minor"/>
    </font>
    <font>
      <i/>
      <sz val="10"/>
      <color rgb="FF000000"/>
      <name val="Calibri"/>
      <family val="2"/>
      <scheme val="minor"/>
    </font>
    <font>
      <b/>
      <vertAlign val="subscript"/>
      <sz val="12"/>
      <color rgb="FF000000"/>
      <name val="Calibri"/>
      <family val="2"/>
    </font>
    <font>
      <vertAlign val="superscript"/>
      <sz val="11"/>
      <color theme="1" tint="0.499984740745262"/>
      <name val="Calibri"/>
      <family val="2"/>
      <scheme val="minor"/>
    </font>
    <font>
      <b/>
      <vertAlign val="subscript"/>
      <sz val="11"/>
      <color theme="1"/>
      <name val="Calibri"/>
      <family val="2"/>
      <scheme val="minor"/>
    </font>
    <font>
      <b/>
      <vertAlign val="subscript"/>
      <sz val="14"/>
      <color theme="0"/>
      <name val="Calibri"/>
      <family val="2"/>
      <scheme val="minor"/>
    </font>
    <font>
      <vertAlign val="subscript"/>
      <sz val="11"/>
      <name val="Calibri"/>
      <family val="2"/>
      <scheme val="minor"/>
    </font>
    <font>
      <vertAlign val="superscript"/>
      <sz val="11"/>
      <name val="Calibri"/>
      <family val="2"/>
      <scheme val="minor"/>
    </font>
    <font>
      <u/>
      <sz val="11"/>
      <name val="Calibri"/>
      <family val="2"/>
      <scheme val="minor"/>
    </font>
    <font>
      <b/>
      <u/>
      <vertAlign val="subscript"/>
      <sz val="11"/>
      <color theme="0"/>
      <name val="Calibri"/>
      <family val="2"/>
      <scheme val="minor"/>
    </font>
    <font>
      <b/>
      <vertAlign val="superscript"/>
      <sz val="11"/>
      <color theme="1"/>
      <name val="Calibri"/>
      <family val="2"/>
      <scheme val="minor"/>
    </font>
  </fonts>
  <fills count="22">
    <fill>
      <patternFill patternType="none"/>
    </fill>
    <fill>
      <patternFill patternType="gray125"/>
    </fill>
    <fill>
      <patternFill patternType="solid">
        <fgColor theme="0"/>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5"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1A4752"/>
        <bgColor indexed="64"/>
      </patternFill>
    </fill>
    <fill>
      <patternFill patternType="solid">
        <fgColor rgb="FF1A4751"/>
        <bgColor indexed="64"/>
      </patternFill>
    </fill>
    <fill>
      <patternFill patternType="solid">
        <fgColor theme="6" tint="0.79998168889431442"/>
        <bgColor indexed="64"/>
      </patternFill>
    </fill>
    <fill>
      <patternFill patternType="solid">
        <fgColor rgb="FFD3B5E9"/>
        <bgColor indexed="64"/>
      </patternFill>
    </fill>
    <fill>
      <patternFill patternType="solid">
        <fgColor theme="0" tint="-4.9989318521683403E-2"/>
        <bgColor indexed="64"/>
      </patternFill>
    </fill>
    <fill>
      <patternFill patternType="solid">
        <fgColor rgb="FFF79646"/>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right/>
      <top/>
      <bottom style="thin">
        <color indexed="64"/>
      </bottom>
      <diagonal/>
    </border>
    <border>
      <left style="thin">
        <color rgb="FF1A4752"/>
      </left>
      <right/>
      <top style="thin">
        <color rgb="FF1A4752"/>
      </top>
      <bottom/>
      <diagonal/>
    </border>
    <border>
      <left style="thin">
        <color rgb="FF1A4752"/>
      </left>
      <right/>
      <top style="thin">
        <color rgb="FF1A4752"/>
      </top>
      <bottom style="thin">
        <color rgb="FF1A475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theme="0"/>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4">
    <xf numFmtId="0" fontId="0" fillId="0" borderId="0"/>
    <xf numFmtId="0" fontId="3" fillId="0" borderId="0"/>
    <xf numFmtId="0" fontId="5" fillId="0" borderId="0"/>
    <xf numFmtId="0" fontId="10" fillId="0" borderId="0"/>
    <xf numFmtId="0" fontId="20" fillId="9" borderId="0"/>
    <xf numFmtId="0" fontId="11" fillId="0" borderId="0"/>
    <xf numFmtId="0" fontId="12" fillId="3" borderId="0"/>
    <xf numFmtId="0" fontId="12" fillId="4" borderId="0"/>
    <xf numFmtId="0" fontId="11" fillId="5" borderId="0"/>
    <xf numFmtId="0" fontId="13" fillId="6" borderId="0"/>
    <xf numFmtId="0" fontId="14" fillId="7" borderId="0"/>
    <xf numFmtId="0" fontId="15" fillId="0" borderId="0"/>
    <xf numFmtId="0" fontId="16" fillId="8" borderId="0"/>
    <xf numFmtId="0" fontId="17" fillId="0" borderId="0"/>
    <xf numFmtId="0" fontId="18" fillId="0" borderId="0"/>
    <xf numFmtId="0" fontId="19" fillId="0" borderId="0"/>
    <xf numFmtId="0" fontId="21" fillId="9" borderId="4"/>
    <xf numFmtId="0" fontId="10" fillId="0" borderId="0"/>
    <xf numFmtId="0" fontId="10" fillId="0" borderId="0"/>
    <xf numFmtId="0" fontId="13" fillId="0" borderId="0"/>
    <xf numFmtId="165"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0" fontId="32" fillId="0" borderId="0" applyNumberFormat="0" applyFill="0" applyBorder="0" applyAlignment="0" applyProtection="0"/>
  </cellStyleXfs>
  <cellXfs count="177">
    <xf numFmtId="0" fontId="0" fillId="0" borderId="0" xfId="0"/>
    <xf numFmtId="0" fontId="2" fillId="11" borderId="6"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0" fillId="12" borderId="0" xfId="0" applyFill="1"/>
    <xf numFmtId="0" fontId="0" fillId="13" borderId="0" xfId="0" applyFill="1"/>
    <xf numFmtId="0" fontId="28" fillId="13" borderId="0" xfId="0" applyFont="1" applyFill="1" applyAlignment="1">
      <alignment vertical="center"/>
    </xf>
    <xf numFmtId="0" fontId="29" fillId="13" borderId="0" xfId="0" applyFont="1" applyFill="1" applyAlignment="1">
      <alignment vertical="center"/>
    </xf>
    <xf numFmtId="0" fontId="30" fillId="13" borderId="0" xfId="0" applyFont="1" applyFill="1" applyAlignment="1">
      <alignment vertical="center"/>
    </xf>
    <xf numFmtId="0" fontId="2" fillId="12" borderId="0" xfId="0" applyFont="1" applyFill="1" applyAlignment="1">
      <alignment horizontal="center"/>
    </xf>
    <xf numFmtId="0" fontId="2" fillId="11" borderId="7" xfId="0" applyFont="1" applyFill="1" applyBorder="1" applyAlignment="1">
      <alignment horizontal="center" vertical="center" wrapText="1"/>
    </xf>
    <xf numFmtId="0" fontId="0" fillId="12" borderId="1" xfId="0" applyFill="1" applyBorder="1"/>
    <xf numFmtId="0" fontId="0" fillId="10" borderId="7" xfId="0" applyFill="1" applyBorder="1" applyAlignment="1">
      <alignment horizontal="center" vertical="center"/>
    </xf>
    <xf numFmtId="0" fontId="0" fillId="14" borderId="1" xfId="0" applyFill="1" applyBorder="1" applyAlignment="1">
      <alignment horizontal="center" vertical="center"/>
    </xf>
    <xf numFmtId="0" fontId="0" fillId="15" borderId="1" xfId="0" applyFill="1" applyBorder="1" applyAlignment="1">
      <alignment horizontal="center" vertical="center"/>
    </xf>
    <xf numFmtId="0" fontId="0" fillId="12" borderId="0" xfId="0" applyFill="1" applyAlignment="1">
      <alignment horizontal="center" vertical="center" wrapText="1"/>
    </xf>
    <xf numFmtId="0" fontId="28" fillId="16" borderId="0" xfId="0" applyFont="1" applyFill="1" applyAlignment="1">
      <alignment horizontal="center" vertical="center" wrapText="1"/>
    </xf>
    <xf numFmtId="0" fontId="2" fillId="11" borderId="1" xfId="0" applyFont="1" applyFill="1" applyBorder="1" applyAlignment="1">
      <alignment horizontal="center" vertical="center" wrapText="1"/>
    </xf>
    <xf numFmtId="0" fontId="0" fillId="2" borderId="1" xfId="0" applyFill="1" applyBorder="1"/>
    <xf numFmtId="0" fontId="28" fillId="17" borderId="0" xfId="0" applyFont="1" applyFill="1" applyAlignment="1">
      <alignment horizontal="center" vertical="center" wrapText="1"/>
    </xf>
    <xf numFmtId="0" fontId="28" fillId="17" borderId="0" xfId="0" applyFont="1" applyFill="1" applyAlignment="1">
      <alignment horizontal="left" vertical="center"/>
    </xf>
    <xf numFmtId="0" fontId="0" fillId="17" borderId="0" xfId="0" applyFill="1"/>
    <xf numFmtId="0" fontId="28" fillId="13" borderId="0" xfId="0" applyFont="1" applyFill="1" applyAlignment="1">
      <alignment horizontal="center" vertical="center"/>
    </xf>
    <xf numFmtId="0" fontId="0" fillId="0" borderId="1" xfId="0" applyBorder="1" applyAlignment="1">
      <alignment horizontal="left" vertical="center"/>
    </xf>
    <xf numFmtId="11" fontId="0" fillId="0" borderId="1" xfId="0" applyNumberForma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10" borderId="1" xfId="0" applyFill="1" applyBorder="1" applyAlignment="1">
      <alignment horizontal="center"/>
    </xf>
    <xf numFmtId="0" fontId="0" fillId="18" borderId="0" xfId="0" applyFill="1"/>
    <xf numFmtId="0" fontId="0" fillId="18" borderId="0" xfId="0" applyFill="1" applyAlignment="1">
      <alignment wrapText="1"/>
    </xf>
    <xf numFmtId="0" fontId="0" fillId="2" borderId="1" xfId="0" applyFill="1" applyBorder="1" applyAlignment="1">
      <alignment vertical="center"/>
    </xf>
    <xf numFmtId="2" fontId="0" fillId="18" borderId="0" xfId="0" applyNumberFormat="1" applyFill="1"/>
    <xf numFmtId="9" fontId="0" fillId="18" borderId="0" xfId="22" applyFont="1" applyFill="1"/>
    <xf numFmtId="0" fontId="0" fillId="18" borderId="0" xfId="0" applyFill="1" applyAlignment="1">
      <alignment horizontal="center" vertical="center"/>
    </xf>
    <xf numFmtId="0" fontId="2" fillId="18" borderId="0" xfId="0" applyFont="1" applyFill="1" applyAlignment="1">
      <alignment horizontal="center"/>
    </xf>
    <xf numFmtId="0" fontId="0" fillId="18" borderId="1" xfId="0" applyFill="1" applyBorder="1"/>
    <xf numFmtId="0" fontId="0" fillId="18" borderId="0" xfId="0" applyFill="1" applyAlignment="1">
      <alignment horizontal="center" vertical="center" wrapText="1"/>
    </xf>
    <xf numFmtId="0" fontId="0" fillId="18" borderId="0" xfId="0" applyFill="1" applyAlignment="1">
      <alignment vertical="center"/>
    </xf>
    <xf numFmtId="0" fontId="0" fillId="18" borderId="0" xfId="0" applyFill="1" applyAlignment="1">
      <alignment vertical="center" wrapText="1"/>
    </xf>
    <xf numFmtId="0" fontId="2" fillId="18" borderId="0" xfId="0" applyFont="1" applyFill="1" applyAlignment="1">
      <alignment horizontal="center" vertical="center"/>
    </xf>
    <xf numFmtId="0" fontId="0" fillId="18" borderId="0" xfId="0" applyFill="1" applyAlignment="1">
      <alignment horizontal="center"/>
    </xf>
    <xf numFmtId="0" fontId="2" fillId="18" borderId="0" xfId="0" applyFont="1" applyFill="1"/>
    <xf numFmtId="0" fontId="8" fillId="18" borderId="0" xfId="0" applyFont="1" applyFill="1" applyAlignment="1">
      <alignment horizontal="left" vertical="center"/>
    </xf>
    <xf numFmtId="0" fontId="10" fillId="18" borderId="0" xfId="0" applyFont="1" applyFill="1" applyAlignment="1">
      <alignment horizontal="left" vertical="top" readingOrder="1"/>
    </xf>
    <xf numFmtId="0" fontId="28" fillId="16" borderId="0" xfId="0" applyFont="1" applyFill="1" applyAlignment="1">
      <alignment horizontal="center" vertical="center"/>
    </xf>
    <xf numFmtId="0" fontId="28" fillId="17" borderId="0" xfId="0" applyFont="1" applyFill="1" applyAlignment="1">
      <alignment horizontal="center" vertical="center"/>
    </xf>
    <xf numFmtId="0" fontId="10" fillId="0" borderId="1" xfId="0" applyFont="1" applyBorder="1" applyAlignment="1">
      <alignment horizontal="left" vertical="top" readingOrder="1"/>
    </xf>
    <xf numFmtId="166" fontId="24" fillId="10" borderId="1" xfId="0" applyNumberFormat="1" applyFont="1" applyFill="1" applyBorder="1" applyAlignment="1">
      <alignment horizontal="center" vertical="center" readingOrder="1"/>
    </xf>
    <xf numFmtId="166" fontId="25" fillId="10" borderId="1" xfId="0" applyNumberFormat="1" applyFont="1" applyFill="1" applyBorder="1" applyAlignment="1">
      <alignment horizontal="center" vertical="center" readingOrder="1"/>
    </xf>
    <xf numFmtId="0" fontId="0" fillId="10" borderId="1" xfId="0" applyFill="1" applyBorder="1" applyAlignment="1">
      <alignment horizontal="center" vertical="center"/>
    </xf>
    <xf numFmtId="0" fontId="2" fillId="11" borderId="1" xfId="0" applyFont="1" applyFill="1" applyBorder="1" applyAlignment="1">
      <alignment horizontal="center" vertical="center"/>
    </xf>
    <xf numFmtId="0" fontId="10" fillId="0" borderId="1" xfId="0" applyFont="1" applyBorder="1" applyAlignment="1">
      <alignment horizontal="left" vertical="top" wrapText="1" readingOrder="1"/>
    </xf>
    <xf numFmtId="167" fontId="0" fillId="10" borderId="1" xfId="21" applyNumberFormat="1" applyFont="1" applyFill="1" applyBorder="1" applyAlignment="1">
      <alignment horizontal="center" vertical="center"/>
    </xf>
    <xf numFmtId="1" fontId="0" fillId="0" borderId="1" xfId="0" applyNumberFormat="1" applyBorder="1" applyAlignment="1">
      <alignment horizontal="center" vertical="center"/>
    </xf>
    <xf numFmtId="0" fontId="22" fillId="18" borderId="0" xfId="0" applyFont="1" applyFill="1" applyAlignment="1">
      <alignment horizontal="center" vertical="center" readingOrder="1"/>
    </xf>
    <xf numFmtId="0" fontId="4" fillId="18" borderId="0" xfId="0" applyFont="1" applyFill="1"/>
    <xf numFmtId="0" fontId="7" fillId="18" borderId="0" xfId="0" applyFont="1" applyFill="1"/>
    <xf numFmtId="0" fontId="6" fillId="18" borderId="0" xfId="0" applyFont="1" applyFill="1"/>
    <xf numFmtId="3" fontId="0" fillId="18" borderId="0" xfId="0" applyNumberFormat="1" applyFill="1"/>
    <xf numFmtId="0" fontId="26" fillId="18" borderId="0" xfId="0" applyFont="1" applyFill="1" applyAlignment="1">
      <alignment vertical="center"/>
    </xf>
    <xf numFmtId="0" fontId="10" fillId="11" borderId="1" xfId="0" applyFont="1" applyFill="1" applyBorder="1" applyAlignment="1">
      <alignment horizontal="left" vertical="top" wrapText="1" readingOrder="1"/>
    </xf>
    <xf numFmtId="0" fontId="10" fillId="11" borderId="1" xfId="0" applyFont="1" applyFill="1" applyBorder="1" applyAlignment="1">
      <alignment horizontal="left" vertical="top" readingOrder="1"/>
    </xf>
    <xf numFmtId="0" fontId="0" fillId="18" borderId="0" xfId="0" applyFill="1" applyAlignment="1">
      <alignment horizontal="center" vertical="top"/>
    </xf>
    <xf numFmtId="0" fontId="27" fillId="11" borderId="1" xfId="0" applyFont="1" applyFill="1" applyBorder="1" applyAlignment="1">
      <alignment horizontal="center" vertical="center" wrapText="1" readingOrder="1"/>
    </xf>
    <xf numFmtId="0" fontId="33" fillId="11" borderId="1" xfId="0" applyFont="1" applyFill="1" applyBorder="1" applyAlignment="1">
      <alignment horizontal="center" vertical="center" wrapText="1"/>
    </xf>
    <xf numFmtId="11" fontId="25" fillId="10" borderId="1" xfId="0" applyNumberFormat="1" applyFont="1" applyFill="1" applyBorder="1" applyAlignment="1">
      <alignment horizontal="right" wrapText="1" readingOrder="1"/>
    </xf>
    <xf numFmtId="0" fontId="32" fillId="18" borderId="0" xfId="23" applyFill="1" applyBorder="1" applyAlignment="1">
      <alignment vertical="center"/>
    </xf>
    <xf numFmtId="11" fontId="0" fillId="0" borderId="1" xfId="0" applyNumberFormat="1" applyBorder="1"/>
    <xf numFmtId="0" fontId="10" fillId="11" borderId="1" xfId="0" applyFont="1" applyFill="1" applyBorder="1" applyAlignment="1">
      <alignment vertical="top" wrapText="1" readingOrder="1"/>
    </xf>
    <xf numFmtId="0" fontId="35" fillId="18" borderId="0" xfId="0" applyFont="1" applyFill="1"/>
    <xf numFmtId="0" fontId="23" fillId="18" borderId="0" xfId="0" applyFont="1" applyFill="1"/>
    <xf numFmtId="0" fontId="35" fillId="18" borderId="0" xfId="0" applyFont="1" applyFill="1" applyAlignment="1">
      <alignment vertical="center"/>
    </xf>
    <xf numFmtId="0" fontId="23" fillId="18" borderId="0" xfId="0" applyFont="1" applyFill="1" applyAlignment="1">
      <alignment vertical="center"/>
    </xf>
    <xf numFmtId="0" fontId="23" fillId="18" borderId="0" xfId="0" applyFont="1" applyFill="1" applyAlignment="1">
      <alignment horizontal="center"/>
    </xf>
    <xf numFmtId="0" fontId="27" fillId="11" borderId="1" xfId="0" applyFont="1" applyFill="1" applyBorder="1" applyAlignment="1">
      <alignment horizontal="center" vertical="top" wrapText="1" readingOrder="1"/>
    </xf>
    <xf numFmtId="0" fontId="0" fillId="19" borderId="1" xfId="0" applyFill="1" applyBorder="1" applyAlignment="1">
      <alignment horizontal="center" vertical="center"/>
    </xf>
    <xf numFmtId="0" fontId="40" fillId="18" borderId="0" xfId="0" applyFont="1" applyFill="1" applyAlignment="1">
      <alignment horizontal="left"/>
    </xf>
    <xf numFmtId="0" fontId="40" fillId="18" borderId="0" xfId="0" applyFont="1" applyFill="1"/>
    <xf numFmtId="0" fontId="40" fillId="18" borderId="0" xfId="0" applyFont="1" applyFill="1" applyAlignment="1">
      <alignment vertical="center"/>
    </xf>
    <xf numFmtId="11" fontId="40" fillId="18" borderId="0" xfId="0" applyNumberFormat="1" applyFont="1" applyFill="1"/>
    <xf numFmtId="0" fontId="41" fillId="11" borderId="17" xfId="0" applyFont="1" applyFill="1" applyBorder="1" applyAlignment="1">
      <alignment horizontal="left" vertical="top" readingOrder="1"/>
    </xf>
    <xf numFmtId="11" fontId="40" fillId="19" borderId="17" xfId="0" applyNumberFormat="1" applyFont="1" applyFill="1" applyBorder="1"/>
    <xf numFmtId="11" fontId="40" fillId="0" borderId="17" xfId="0" applyNumberFormat="1" applyFont="1" applyBorder="1"/>
    <xf numFmtId="0" fontId="41" fillId="11" borderId="17" xfId="0" applyFont="1" applyFill="1" applyBorder="1" applyAlignment="1">
      <alignment horizontal="center" vertical="center" wrapText="1" readingOrder="1"/>
    </xf>
    <xf numFmtId="0" fontId="0" fillId="2" borderId="0" xfId="0" applyFill="1"/>
    <xf numFmtId="0" fontId="0" fillId="2" borderId="0" xfId="0" applyFill="1" applyAlignment="1">
      <alignment horizontal="center" vertical="center" wrapText="1"/>
    </xf>
    <xf numFmtId="0" fontId="0" fillId="2" borderId="18" xfId="0" applyFill="1" applyBorder="1"/>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0" borderId="18" xfId="0" applyBorder="1"/>
    <xf numFmtId="0" fontId="0" fillId="2" borderId="25" xfId="0" applyFill="1" applyBorder="1" applyAlignment="1">
      <alignment horizontal="center" vertical="center" wrapText="1"/>
    </xf>
    <xf numFmtId="0" fontId="0" fillId="0" borderId="19" xfId="0" applyBorder="1"/>
    <xf numFmtId="0" fontId="0" fillId="0" borderId="26" xfId="0" applyBorder="1"/>
    <xf numFmtId="0" fontId="0" fillId="2" borderId="27" xfId="0" applyFill="1" applyBorder="1" applyAlignment="1">
      <alignment horizontal="center" vertical="center" wrapText="1"/>
    </xf>
    <xf numFmtId="0" fontId="1" fillId="2" borderId="27"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49" fontId="42" fillId="2" borderId="31" xfId="0" applyNumberFormat="1" applyFont="1" applyFill="1" applyBorder="1" applyAlignment="1">
      <alignment horizontal="center" wrapText="1"/>
    </xf>
    <xf numFmtId="49" fontId="0" fillId="2" borderId="0" xfId="0" applyNumberFormat="1" applyFill="1" applyAlignment="1">
      <alignment horizontal="center" vertical="center" wrapText="1"/>
    </xf>
    <xf numFmtId="49" fontId="0" fillId="2" borderId="27" xfId="0" applyNumberFormat="1" applyFill="1" applyBorder="1" applyAlignment="1">
      <alignment horizontal="center" vertical="center" wrapText="1"/>
    </xf>
    <xf numFmtId="0" fontId="0" fillId="2" borderId="27" xfId="0" applyFill="1" applyBorder="1" applyAlignment="1">
      <alignment horizontal="left" vertical="center" wrapText="1"/>
    </xf>
    <xf numFmtId="0" fontId="0" fillId="2" borderId="0" xfId="0" applyFill="1" applyAlignment="1">
      <alignment horizontal="left" vertical="center" wrapText="1"/>
    </xf>
    <xf numFmtId="49" fontId="0" fillId="2" borderId="27" xfId="0" applyNumberFormat="1" applyFill="1" applyBorder="1" applyAlignment="1">
      <alignment vertical="center" wrapText="1"/>
    </xf>
    <xf numFmtId="49" fontId="0" fillId="2" borderId="0" xfId="0" applyNumberFormat="1" applyFill="1" applyAlignment="1">
      <alignment vertical="center" wrapText="1"/>
    </xf>
    <xf numFmtId="49" fontId="42" fillId="2" borderId="35" xfId="0" applyNumberFormat="1" applyFont="1" applyFill="1" applyBorder="1" applyAlignment="1">
      <alignment horizontal="center" wrapText="1"/>
    </xf>
    <xf numFmtId="0" fontId="0" fillId="2" borderId="18" xfId="0" applyFill="1" applyBorder="1" applyAlignment="1">
      <alignment horizontal="center" vertical="center" wrapText="1"/>
    </xf>
    <xf numFmtId="0" fontId="0" fillId="2" borderId="36" xfId="0" applyFill="1" applyBorder="1" applyAlignment="1">
      <alignment horizontal="center" vertical="center" wrapText="1"/>
    </xf>
    <xf numFmtId="0" fontId="39" fillId="19" borderId="1" xfId="0" applyFont="1" applyFill="1" applyBorder="1" applyAlignment="1">
      <alignment horizontal="left" vertical="top" wrapText="1" readingOrder="1"/>
    </xf>
    <xf numFmtId="0" fontId="47" fillId="17" borderId="39" xfId="23" applyFont="1" applyFill="1" applyBorder="1" applyAlignment="1">
      <alignment horizontal="center" vertical="center"/>
    </xf>
    <xf numFmtId="0" fontId="47" fillId="21" borderId="40" xfId="23" applyFont="1" applyFill="1" applyBorder="1" applyAlignment="1">
      <alignment horizontal="center" vertical="center"/>
    </xf>
    <xf numFmtId="0" fontId="47" fillId="21" borderId="41" xfId="23" applyFont="1" applyFill="1" applyBorder="1" applyAlignment="1">
      <alignment horizontal="center" vertical="center"/>
    </xf>
    <xf numFmtId="49" fontId="42" fillId="2" borderId="22" xfId="0" applyNumberFormat="1" applyFont="1" applyFill="1" applyBorder="1" applyAlignment="1">
      <alignment horizontal="center" wrapText="1"/>
    </xf>
    <xf numFmtId="49" fontId="42" fillId="2" borderId="23" xfId="0" applyNumberFormat="1" applyFont="1" applyFill="1" applyBorder="1" applyAlignment="1">
      <alignment horizontal="center" wrapText="1"/>
    </xf>
    <xf numFmtId="49" fontId="42" fillId="2" borderId="24" xfId="0" applyNumberFormat="1" applyFont="1" applyFill="1" applyBorder="1" applyAlignment="1">
      <alignment horizontal="center" wrapText="1"/>
    </xf>
    <xf numFmtId="0" fontId="43" fillId="20" borderId="19" xfId="0" applyFont="1" applyFill="1" applyBorder="1" applyAlignment="1">
      <alignment horizontal="center" vertical="center" wrapText="1"/>
    </xf>
    <xf numFmtId="0" fontId="43" fillId="20" borderId="20" xfId="0" applyFont="1" applyFill="1" applyBorder="1" applyAlignment="1">
      <alignment horizontal="center" vertical="center" wrapText="1"/>
    </xf>
    <xf numFmtId="0" fontId="43" fillId="20" borderId="21" xfId="0" applyFont="1" applyFill="1" applyBorder="1" applyAlignment="1">
      <alignment horizontal="center" vertical="center" wrapText="1"/>
    </xf>
    <xf numFmtId="0" fontId="43" fillId="20" borderId="28" xfId="0" applyFont="1" applyFill="1" applyBorder="1" applyAlignment="1">
      <alignment horizontal="center" vertical="center" wrapText="1"/>
    </xf>
    <xf numFmtId="0" fontId="43" fillId="20" borderId="29" xfId="0" applyFont="1" applyFill="1" applyBorder="1" applyAlignment="1">
      <alignment horizontal="center" vertical="center" wrapText="1"/>
    </xf>
    <xf numFmtId="0" fontId="43" fillId="20" borderId="30" xfId="0" applyFont="1" applyFill="1" applyBorder="1" applyAlignment="1">
      <alignment horizontal="center" vertical="center" wrapText="1"/>
    </xf>
    <xf numFmtId="49" fontId="35" fillId="0" borderId="22" xfId="0" applyNumberFormat="1" applyFont="1" applyBorder="1" applyAlignment="1">
      <alignment horizontal="center" vertical="center" wrapText="1"/>
    </xf>
    <xf numFmtId="49" fontId="35" fillId="0" borderId="23" xfId="0" applyNumberFormat="1" applyFont="1" applyBorder="1" applyAlignment="1">
      <alignment horizontal="center" vertical="center" wrapText="1"/>
    </xf>
    <xf numFmtId="49" fontId="35" fillId="0" borderId="24" xfId="0" applyNumberFormat="1" applyFont="1" applyBorder="1" applyAlignment="1">
      <alignment horizontal="center" vertical="center" wrapText="1"/>
    </xf>
    <xf numFmtId="49" fontId="35" fillId="0" borderId="37" xfId="23" applyNumberFormat="1" applyFont="1" applyBorder="1" applyAlignment="1">
      <alignment horizontal="center" vertical="center" wrapText="1"/>
    </xf>
    <xf numFmtId="49" fontId="35" fillId="0" borderId="38" xfId="23" applyNumberFormat="1" applyFont="1" applyBorder="1" applyAlignment="1">
      <alignment horizontal="center" vertical="center" wrapText="1"/>
    </xf>
    <xf numFmtId="49" fontId="35" fillId="0" borderId="1" xfId="23" applyNumberFormat="1" applyFont="1" applyBorder="1" applyAlignment="1">
      <alignment horizontal="center" vertical="center" wrapText="1"/>
    </xf>
    <xf numFmtId="49" fontId="35" fillId="0" borderId="32" xfId="23" applyNumberFormat="1" applyFont="1" applyBorder="1" applyAlignment="1">
      <alignment horizontal="center" vertical="center" wrapText="1"/>
    </xf>
    <xf numFmtId="0" fontId="35" fillId="0" borderId="19" xfId="0" applyFont="1" applyBorder="1" applyAlignment="1">
      <alignment horizontal="left" vertical="center" wrapText="1"/>
    </xf>
    <xf numFmtId="0" fontId="35" fillId="0" borderId="20" xfId="0" applyFont="1" applyBorder="1" applyAlignment="1">
      <alignment horizontal="left" vertical="center" wrapText="1"/>
    </xf>
    <xf numFmtId="0" fontId="35" fillId="0" borderId="21" xfId="0" applyFont="1" applyBorder="1" applyAlignment="1">
      <alignment horizontal="left" vertical="center" wrapText="1"/>
    </xf>
    <xf numFmtId="0" fontId="35" fillId="0" borderId="27" xfId="0" applyFont="1" applyBorder="1" applyAlignment="1">
      <alignment horizontal="left" vertical="center" wrapText="1"/>
    </xf>
    <xf numFmtId="0" fontId="35" fillId="0" borderId="0" xfId="0" applyFont="1" applyAlignment="1">
      <alignment horizontal="left" vertical="center" wrapText="1"/>
    </xf>
    <xf numFmtId="0" fontId="35" fillId="0" borderId="25" xfId="0" applyFont="1" applyBorder="1" applyAlignment="1">
      <alignment horizontal="left" vertical="center" wrapText="1"/>
    </xf>
    <xf numFmtId="0" fontId="35" fillId="0" borderId="28" xfId="0" applyFont="1" applyBorder="1" applyAlignment="1">
      <alignment horizontal="left" vertical="center" wrapText="1"/>
    </xf>
    <xf numFmtId="0" fontId="35" fillId="0" borderId="29" xfId="0" applyFont="1" applyBorder="1" applyAlignment="1">
      <alignment horizontal="left" vertical="center" wrapText="1"/>
    </xf>
    <xf numFmtId="0" fontId="35" fillId="0" borderId="30" xfId="0" applyFont="1" applyBorder="1" applyAlignment="1">
      <alignment horizontal="left" vertical="center" wrapText="1"/>
    </xf>
    <xf numFmtId="0" fontId="35" fillId="2" borderId="19" xfId="0" applyFont="1" applyFill="1" applyBorder="1" applyAlignment="1">
      <alignment horizontal="left" vertical="center" wrapText="1"/>
    </xf>
    <xf numFmtId="0" fontId="35" fillId="2" borderId="20" xfId="0" applyFont="1" applyFill="1" applyBorder="1" applyAlignment="1">
      <alignment horizontal="left" vertical="center" wrapText="1"/>
    </xf>
    <xf numFmtId="0" fontId="35" fillId="2" borderId="21" xfId="0" applyFont="1" applyFill="1" applyBorder="1" applyAlignment="1">
      <alignment horizontal="left" vertical="center" wrapText="1"/>
    </xf>
    <xf numFmtId="0" fontId="35" fillId="2" borderId="27" xfId="0" applyFont="1" applyFill="1" applyBorder="1" applyAlignment="1">
      <alignment horizontal="left" vertical="center" wrapText="1"/>
    </xf>
    <xf numFmtId="0" fontId="35" fillId="2" borderId="0" xfId="0" applyFont="1" applyFill="1" applyAlignment="1">
      <alignment horizontal="left" vertical="center" wrapText="1"/>
    </xf>
    <xf numFmtId="0" fontId="35" fillId="2" borderId="25" xfId="0" applyFont="1" applyFill="1" applyBorder="1" applyAlignment="1">
      <alignment horizontal="left" vertical="center" wrapText="1"/>
    </xf>
    <xf numFmtId="0" fontId="35" fillId="2" borderId="28" xfId="0" applyFont="1" applyFill="1" applyBorder="1" applyAlignment="1">
      <alignment horizontal="left" vertical="center" wrapText="1"/>
    </xf>
    <xf numFmtId="0" fontId="35" fillId="2" borderId="29" xfId="0" applyFont="1" applyFill="1" applyBorder="1" applyAlignment="1">
      <alignment horizontal="left" vertical="center" wrapText="1"/>
    </xf>
    <xf numFmtId="0" fontId="35" fillId="2" borderId="30" xfId="0" applyFont="1" applyFill="1" applyBorder="1" applyAlignment="1">
      <alignment horizontal="left" vertical="center" wrapText="1"/>
    </xf>
    <xf numFmtId="49" fontId="35" fillId="0" borderId="33" xfId="23" applyNumberFormat="1" applyFont="1" applyBorder="1" applyAlignment="1">
      <alignment horizontal="center" vertical="center" wrapText="1"/>
    </xf>
    <xf numFmtId="49" fontId="35" fillId="0" borderId="34" xfId="23" applyNumberFormat="1" applyFont="1" applyBorder="1" applyAlignment="1">
      <alignment horizontal="center" vertical="center" wrapText="1"/>
    </xf>
    <xf numFmtId="49" fontId="0" fillId="2" borderId="0" xfId="0" applyNumberFormat="1" applyFill="1" applyAlignment="1">
      <alignment horizontal="left" vertical="center" wrapText="1"/>
    </xf>
    <xf numFmtId="49" fontId="35" fillId="0" borderId="19"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5" fillId="0" borderId="21" xfId="0" applyNumberFormat="1" applyFont="1" applyBorder="1" applyAlignment="1">
      <alignment horizontal="center" vertical="center" wrapText="1"/>
    </xf>
    <xf numFmtId="49" fontId="35" fillId="0" borderId="28" xfId="0" applyNumberFormat="1" applyFont="1" applyBorder="1" applyAlignment="1">
      <alignment horizontal="center" vertical="center" wrapText="1"/>
    </xf>
    <xf numFmtId="49" fontId="35" fillId="0" borderId="29" xfId="0" applyNumberFormat="1" applyFont="1" applyBorder="1" applyAlignment="1">
      <alignment horizontal="center" vertical="center" wrapText="1"/>
    </xf>
    <xf numFmtId="49" fontId="35" fillId="0" borderId="30" xfId="0" applyNumberFormat="1" applyFont="1" applyBorder="1" applyAlignment="1">
      <alignment horizontal="center" vertical="center" wrapText="1"/>
    </xf>
    <xf numFmtId="0" fontId="2" fillId="11" borderId="2"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36" fillId="15" borderId="1" xfId="0" applyFont="1" applyFill="1" applyBorder="1" applyAlignment="1">
      <alignment horizontal="center" vertical="center" wrapText="1"/>
    </xf>
    <xf numFmtId="0" fontId="36" fillId="15" borderId="8" xfId="0" applyFont="1" applyFill="1" applyBorder="1" applyAlignment="1">
      <alignment horizontal="center" vertical="center" wrapText="1"/>
    </xf>
    <xf numFmtId="0" fontId="36" fillId="15" borderId="9" xfId="0" applyFont="1" applyFill="1" applyBorder="1" applyAlignment="1">
      <alignment horizontal="center" vertical="center" wrapText="1"/>
    </xf>
    <xf numFmtId="0" fontId="36" fillId="15" borderId="10" xfId="0" applyFont="1" applyFill="1" applyBorder="1" applyAlignment="1">
      <alignment horizontal="center" vertical="center" wrapText="1"/>
    </xf>
    <xf numFmtId="0" fontId="36" fillId="15" borderId="11" xfId="0" applyFont="1" applyFill="1" applyBorder="1" applyAlignment="1">
      <alignment horizontal="center" vertical="center" wrapText="1"/>
    </xf>
    <xf numFmtId="0" fontId="36" fillId="15" borderId="0" xfId="0" applyFont="1" applyFill="1" applyAlignment="1">
      <alignment horizontal="center" vertical="center" wrapText="1"/>
    </xf>
    <xf numFmtId="0" fontId="36" fillId="15" borderId="12" xfId="0" applyFont="1" applyFill="1" applyBorder="1" applyAlignment="1">
      <alignment horizontal="center" vertical="center" wrapText="1"/>
    </xf>
    <xf numFmtId="0" fontId="32" fillId="15" borderId="13" xfId="23" applyFill="1" applyBorder="1" applyAlignment="1">
      <alignment horizontal="center" vertical="center"/>
    </xf>
    <xf numFmtId="0" fontId="32" fillId="15" borderId="5" xfId="23" applyFill="1" applyBorder="1" applyAlignment="1">
      <alignment horizontal="center" vertical="center"/>
    </xf>
    <xf numFmtId="0" fontId="32" fillId="15" borderId="14" xfId="23" applyFill="1" applyBorder="1" applyAlignment="1">
      <alignment horizontal="center" vertical="center"/>
    </xf>
    <xf numFmtId="0" fontId="0" fillId="15" borderId="8" xfId="0" applyFill="1" applyBorder="1" applyAlignment="1">
      <alignment horizontal="center" wrapText="1"/>
    </xf>
    <xf numFmtId="0" fontId="0" fillId="15" borderId="9" xfId="0" applyFill="1" applyBorder="1" applyAlignment="1">
      <alignment horizontal="center" wrapText="1"/>
    </xf>
    <xf numFmtId="0" fontId="0" fillId="15" borderId="10" xfId="0" applyFill="1" applyBorder="1" applyAlignment="1">
      <alignment horizontal="center" wrapText="1"/>
    </xf>
    <xf numFmtId="0" fontId="0" fillId="15" borderId="11" xfId="0" applyFill="1" applyBorder="1" applyAlignment="1">
      <alignment horizontal="center" wrapText="1"/>
    </xf>
    <xf numFmtId="0" fontId="0" fillId="15" borderId="0" xfId="0" applyFill="1" applyAlignment="1">
      <alignment horizontal="center" wrapText="1"/>
    </xf>
    <xf numFmtId="0" fontId="0" fillId="15" borderId="12" xfId="0" applyFill="1" applyBorder="1" applyAlignment="1">
      <alignment horizontal="center" wrapText="1"/>
    </xf>
    <xf numFmtId="0" fontId="35" fillId="18" borderId="0" xfId="0" applyFont="1" applyFill="1" applyAlignment="1">
      <alignment horizontal="left"/>
    </xf>
    <xf numFmtId="0" fontId="34" fillId="11" borderId="15" xfId="0" applyFont="1" applyFill="1" applyBorder="1" applyAlignment="1">
      <alignment horizontal="center"/>
    </xf>
    <xf numFmtId="0" fontId="34" fillId="11" borderId="16" xfId="0" applyFont="1" applyFill="1" applyBorder="1" applyAlignment="1">
      <alignment horizontal="center"/>
    </xf>
    <xf numFmtId="0" fontId="40" fillId="11" borderId="17" xfId="0" applyFont="1" applyFill="1" applyBorder="1" applyAlignment="1">
      <alignment horizontal="center" vertical="center" wrapText="1"/>
    </xf>
  </cellXfs>
  <cellStyles count="24">
    <cellStyle name="Accent" xfId="5" xr:uid="{CA63E617-FC41-45D8-B43F-8DC573ED2095}"/>
    <cellStyle name="Accent 1" xfId="6" xr:uid="{D03D79C5-261A-44B3-A6D5-D779AF9F9BCC}"/>
    <cellStyle name="Accent 2" xfId="7" xr:uid="{62644A5F-6570-45AF-89AF-86C58AA31CD1}"/>
    <cellStyle name="Accent 3" xfId="8" xr:uid="{4F4A2351-A1E1-4DD9-9EA1-BD6775836F18}"/>
    <cellStyle name="Bad" xfId="9" xr:uid="{60355E83-263D-47C6-99E6-1810CEC5F20A}"/>
    <cellStyle name="Comma" xfId="21" builtinId="3"/>
    <cellStyle name="Error" xfId="10" xr:uid="{4E5A99EF-B8A0-4703-81EB-1EE511E3C65B}"/>
    <cellStyle name="Footnote" xfId="11" xr:uid="{075A261B-2D0B-4BFA-AF31-48C19F28B132}"/>
    <cellStyle name="Good" xfId="12" xr:uid="{0B594139-12FB-499F-B61E-26BE1FA0CDBD}"/>
    <cellStyle name="Heading (user)" xfId="13" xr:uid="{8660FAC7-BB96-411B-AC19-30C2D2A62590}"/>
    <cellStyle name="Heading 1" xfId="14" xr:uid="{DD65A7BB-1DAA-43CE-B55A-F8355070F8E1}"/>
    <cellStyle name="Heading 2" xfId="15" xr:uid="{734BC5DE-9DE7-40C1-9578-69F46B4F785F}"/>
    <cellStyle name="Hyperlink" xfId="23" builtinId="8"/>
    <cellStyle name="Moneda 2" xfId="20" xr:uid="{7F6AC893-0FE7-4436-B6B3-4F351BFCC83C}"/>
    <cellStyle name="Neutral 2" xfId="4" xr:uid="{D8157BAE-A37B-4369-B157-C488289EF386}"/>
    <cellStyle name="Normal" xfId="0" builtinId="0"/>
    <cellStyle name="Normal 2" xfId="3" xr:uid="{E5AAB4F3-B9ED-40FA-A476-51F716538258}"/>
    <cellStyle name="Normal 2 2" xfId="2" xr:uid="{641F3236-D108-4B07-B24D-FD2BDCD64F5E}"/>
    <cellStyle name="Note" xfId="16" xr:uid="{A57CE0B7-9855-4B29-9FF6-C4A59EB231A2}"/>
    <cellStyle name="Percent" xfId="22" builtinId="5"/>
    <cellStyle name="Status" xfId="17" xr:uid="{D681D83F-23C8-4544-B3FD-4C0B8CF8F3B7}"/>
    <cellStyle name="Text" xfId="18" xr:uid="{5A2F3BB1-281E-46EA-A2DD-9E47683501E7}"/>
    <cellStyle name="Texto explicativo 2" xfId="1" xr:uid="{9746180E-2017-45B1-8FAE-528A5415ECE3}"/>
    <cellStyle name="Warning" xfId="19" xr:uid="{F24105D1-9C16-4081-9323-27CA2BED0EB9}"/>
  </cellStyles>
  <dxfs count="0"/>
  <tableStyles count="0" defaultTableStyle="TableStyleMedium2" defaultPivotStyle="PivotStyleLight16"/>
  <colors>
    <mruColors>
      <color rgb="FFF79646"/>
      <color rgb="FF1A4751"/>
      <color rgb="FFD3B5E9"/>
      <color rgb="FFF2F2F2"/>
      <color rgb="FFFFFF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369093</xdr:colOff>
      <xdr:row>4</xdr:row>
      <xdr:rowOff>112295</xdr:rowOff>
    </xdr:from>
    <xdr:to>
      <xdr:col>8</xdr:col>
      <xdr:colOff>947854</xdr:colOff>
      <xdr:row>7</xdr:row>
      <xdr:rowOff>163829</xdr:rowOff>
    </xdr:to>
    <xdr:pic>
      <xdr:nvPicPr>
        <xdr:cNvPr id="4" name="Imagen 3" descr="Logo">
          <a:extLst>
            <a:ext uri="{FF2B5EF4-FFF2-40B4-BE49-F238E27FC236}">
              <a16:creationId xmlns:a16="http://schemas.microsoft.com/office/drawing/2014/main" id="{9FFE7EF6-CB85-466F-9C31-2ACEA1A8A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9798" y="950495"/>
          <a:ext cx="2817136" cy="623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166688</xdr:colOff>
      <xdr:row>3</xdr:row>
      <xdr:rowOff>39529</xdr:rowOff>
    </xdr:from>
    <xdr:to>
      <xdr:col>4</xdr:col>
      <xdr:colOff>449477</xdr:colOff>
      <xdr:row>9</xdr:row>
      <xdr:rowOff>109787</xdr:rowOff>
    </xdr:to>
    <xdr:pic>
      <xdr:nvPicPr>
        <xdr:cNvPr id="5" name="Picture 4">
          <a:extLst>
            <a:ext uri="{FF2B5EF4-FFF2-40B4-BE49-F238E27FC236}">
              <a16:creationId xmlns:a16="http://schemas.microsoft.com/office/drawing/2014/main" id="{000CCD36-BBAD-4F46-B007-5F84D208C48F}"/>
            </a:ext>
          </a:extLst>
        </xdr:cNvPr>
        <xdr:cNvPicPr>
          <a:picLocks noChangeAspect="1"/>
        </xdr:cNvPicPr>
      </xdr:nvPicPr>
      <xdr:blipFill>
        <a:blip xmlns:r="http://schemas.openxmlformats.org/officeDocument/2006/relationships" r:embed="rId2"/>
        <a:stretch>
          <a:fillRect/>
        </a:stretch>
      </xdr:blipFill>
      <xdr:spPr>
        <a:xfrm>
          <a:off x="2761298" y="687229"/>
          <a:ext cx="1806789" cy="1213258"/>
        </a:xfrm>
        <a:prstGeom prst="rect">
          <a:avLst/>
        </a:prstGeom>
      </xdr:spPr>
    </xdr:pic>
    <xdr:clientData/>
  </xdr:twoCellAnchor>
  <xdr:twoCellAnchor editAs="oneCell">
    <xdr:from>
      <xdr:col>0</xdr:col>
      <xdr:colOff>447200</xdr:colOff>
      <xdr:row>3</xdr:row>
      <xdr:rowOff>11905</xdr:rowOff>
    </xdr:from>
    <xdr:to>
      <xdr:col>0</xdr:col>
      <xdr:colOff>1746886</xdr:colOff>
      <xdr:row>10</xdr:row>
      <xdr:rowOff>27187</xdr:rowOff>
    </xdr:to>
    <xdr:pic>
      <xdr:nvPicPr>
        <xdr:cNvPr id="6" name="Picture 5" descr="EU WOPs">
          <a:extLst>
            <a:ext uri="{FF2B5EF4-FFF2-40B4-BE49-F238E27FC236}">
              <a16:creationId xmlns:a16="http://schemas.microsoft.com/office/drawing/2014/main" id="{C499E873-2865-40E5-A78F-6B3CF46B8C4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9105" y="657700"/>
          <a:ext cx="1299686" cy="1358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xdr:colOff>
      <xdr:row>32</xdr:row>
      <xdr:rowOff>123825</xdr:rowOff>
    </xdr:from>
    <xdr:to>
      <xdr:col>1</xdr:col>
      <xdr:colOff>323850</xdr:colOff>
      <xdr:row>35</xdr:row>
      <xdr:rowOff>209550</xdr:rowOff>
    </xdr:to>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D293F03B-6FA4-5A93-51D9-6E2E37E51D1C}"/>
                </a:ext>
              </a:extLst>
            </xdr:cNvPr>
            <xdr:cNvSpPr txBox="1"/>
          </xdr:nvSpPr>
          <xdr:spPr>
            <a:xfrm>
              <a:off x="95250" y="8972550"/>
              <a:ext cx="205740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b="0" kern="1200"/>
                <a:t>        </a:t>
              </a:r>
              <a14:m>
                <m:oMath xmlns:m="http://schemas.openxmlformats.org/officeDocument/2006/math">
                  <m:sSub>
                    <m:sSubPr>
                      <m:ctrlPr>
                        <a:rPr lang="es-ES" sz="1100" b="0" i="1" kern="1200">
                          <a:latin typeface="Cambria Math" panose="02040503050406030204" pitchFamily="18" charset="0"/>
                        </a:rPr>
                      </m:ctrlPr>
                    </m:sSubPr>
                    <m:e>
                      <m:r>
                        <a:rPr lang="es-ES" sz="1100" b="0" i="1" kern="1200">
                          <a:latin typeface="Cambria Math" panose="02040503050406030204" pitchFamily="18" charset="0"/>
                        </a:rPr>
                        <m:t>𝑆</m:t>
                      </m:r>
                    </m:e>
                    <m:sub>
                      <m:r>
                        <a:rPr lang="es-ES" sz="1100" b="0" i="1" kern="1200">
                          <a:latin typeface="Cambria Math" panose="02040503050406030204" pitchFamily="18" charset="0"/>
                        </a:rPr>
                        <m:t>𝑗</m:t>
                      </m:r>
                    </m:sub>
                  </m:sSub>
                  <m:r>
                    <a:rPr lang="es-ES" sz="1100" b="0" i="1" kern="1200">
                      <a:latin typeface="Cambria Math" panose="02040503050406030204" pitchFamily="18" charset="0"/>
                    </a:rPr>
                    <m:t>=</m:t>
                  </m:r>
                  <m:f>
                    <m:fPr>
                      <m:ctrlPr>
                        <a:rPr lang="es-ES" sz="1100" b="0" i="1" kern="1200">
                          <a:latin typeface="Cambria Math" panose="02040503050406030204" pitchFamily="18" charset="0"/>
                        </a:rPr>
                      </m:ctrlPr>
                    </m:fPr>
                    <m:num>
                      <m:sSub>
                        <m:sSubPr>
                          <m:ctrlPr>
                            <a:rPr lang="es-ES" sz="1100" b="0" i="1" kern="1200">
                              <a:latin typeface="Cambria Math" panose="02040503050406030204" pitchFamily="18" charset="0"/>
                            </a:rPr>
                          </m:ctrlPr>
                        </m:sSubPr>
                        <m:e>
                          <m:r>
                            <a:rPr lang="es-ES" sz="1100" b="0" i="1" kern="1200">
                              <a:latin typeface="Cambria Math" panose="02040503050406030204" pitchFamily="18" charset="0"/>
                            </a:rPr>
                            <m:t>𝐾</m:t>
                          </m:r>
                        </m:e>
                        <m:sub>
                          <m:r>
                            <a:rPr lang="es-ES" sz="1100" b="0" i="1" kern="1200">
                              <a:latin typeface="Cambria Math" panose="02040503050406030204" pitchFamily="18" charset="0"/>
                            </a:rPr>
                            <m:t>𝑗</m:t>
                          </m:r>
                        </m:sub>
                      </m:sSub>
                    </m:num>
                    <m:den>
                      <m:sSub>
                        <m:sSubPr>
                          <m:ctrlPr>
                            <a:rPr lang="es-ES" sz="1100" b="0" i="1" kern="1200">
                              <a:latin typeface="Cambria Math" panose="02040503050406030204" pitchFamily="18" charset="0"/>
                            </a:rPr>
                          </m:ctrlPr>
                        </m:sSubPr>
                        <m:e>
                          <m:r>
                            <a:rPr lang="es-ES" sz="1100" b="0" i="1" kern="1200">
                              <a:latin typeface="Cambria Math" panose="02040503050406030204" pitchFamily="18" charset="0"/>
                            </a:rPr>
                            <m:t> </m:t>
                          </m:r>
                          <m:r>
                            <a:rPr lang="es-ES" sz="1100" b="0" i="1" kern="1200">
                              <a:latin typeface="Cambria Math" panose="02040503050406030204" pitchFamily="18" charset="0"/>
                            </a:rPr>
                            <m:t>𝑋</m:t>
                          </m:r>
                        </m:e>
                        <m:sub>
                          <m:r>
                            <a:rPr lang="es-ES" sz="1100" b="0" i="1" kern="1200">
                              <a:latin typeface="Cambria Math" panose="02040503050406030204" pitchFamily="18" charset="0"/>
                            </a:rPr>
                            <m:t>𝑗</m:t>
                          </m:r>
                        </m:sub>
                      </m:sSub>
                    </m:den>
                  </m:f>
                </m:oMath>
              </a14:m>
              <a:r>
                <a:rPr lang="en-GB" sz="1100" kern="1200"/>
                <a:t>               </a:t>
              </a:r>
              <a:r>
                <a:rPr lang="en-GB" sz="1100" b="1" kern="1200"/>
                <a:t>Equation 1</a:t>
              </a:r>
            </a:p>
            <a:p>
              <a:pPr algn="ctr"/>
              <a14:m>
                <m:oMath xmlns:m="http://schemas.openxmlformats.org/officeDocument/2006/math">
                  <m:sSub>
                    <m:sSubPr>
                      <m:ctrlPr>
                        <a:rPr lang="es-ES" sz="1100" b="0" i="1" kern="1200">
                          <a:latin typeface="Cambria Math" panose="02040503050406030204" pitchFamily="18" charset="0"/>
                        </a:rPr>
                      </m:ctrlPr>
                    </m:sSubPr>
                    <m:e>
                      <m:r>
                        <a:rPr lang="es-ES" sz="1100" b="0" i="1" kern="1200">
                          <a:latin typeface="Cambria Math" panose="02040503050406030204" pitchFamily="18" charset="0"/>
                        </a:rPr>
                        <m:t>𝐾</m:t>
                      </m:r>
                    </m:e>
                    <m:sub>
                      <m:r>
                        <a:rPr lang="es-ES" sz="1100" b="0" i="1" kern="1200">
                          <a:latin typeface="Cambria Math" panose="02040503050406030204" pitchFamily="18" charset="0"/>
                        </a:rPr>
                        <m:t>𝑗</m:t>
                      </m:r>
                    </m:sub>
                  </m:sSub>
                  <m:r>
                    <a:rPr lang="es-ES" sz="1100" b="0" i="1" kern="1200">
                      <a:latin typeface="Cambria Math" panose="02040503050406030204" pitchFamily="18" charset="0"/>
                    </a:rPr>
                    <m:t>=</m:t>
                  </m:r>
                  <m:r>
                    <a:rPr lang="es-ES" sz="1100" b="0" i="1" kern="1200">
                      <a:latin typeface="Cambria Math" panose="02040503050406030204" pitchFamily="18" charset="0"/>
                    </a:rPr>
                    <m:t>𝑊𝑃𝑆</m:t>
                  </m:r>
                  <m:r>
                    <a:rPr lang="es-ES" sz="1100" b="0" i="1" kern="1200">
                      <a:latin typeface="Cambria Math" panose="02040503050406030204" pitchFamily="18" charset="0"/>
                    </a:rPr>
                    <m:t>·</m:t>
                  </m:r>
                  <m:r>
                    <m:rPr>
                      <m:sty m:val="p"/>
                    </m:rPr>
                    <a:rPr lang="es-ES" sz="1100" b="0" i="0" kern="1200">
                      <a:latin typeface="Cambria Math" panose="02040503050406030204" pitchFamily="18" charset="0"/>
                    </a:rPr>
                    <m:t>FTE</m:t>
                  </m:r>
                </m:oMath>
              </a14:m>
              <a:r>
                <a:rPr lang="en-GB" sz="1100" kern="1200"/>
                <a:t>       </a:t>
              </a:r>
              <a:r>
                <a:rPr lang="en-GB" sz="1100" b="1" kern="1200"/>
                <a:t>Equation 2</a:t>
              </a:r>
            </a:p>
          </xdr:txBody>
        </xdr:sp>
      </mc:Choice>
      <mc:Fallback xmlns="">
        <xdr:sp macro="" textlink="">
          <xdr:nvSpPr>
            <xdr:cNvPr id="2" name="CuadroTexto 1">
              <a:extLst>
                <a:ext uri="{FF2B5EF4-FFF2-40B4-BE49-F238E27FC236}">
                  <a16:creationId xmlns:a16="http://schemas.microsoft.com/office/drawing/2014/main" id="{D293F03B-6FA4-5A93-51D9-6E2E37E51D1C}"/>
                </a:ext>
              </a:extLst>
            </xdr:cNvPr>
            <xdr:cNvSpPr txBox="1"/>
          </xdr:nvSpPr>
          <xdr:spPr>
            <a:xfrm>
              <a:off x="95250" y="8972550"/>
              <a:ext cx="2057400"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b="0" kern="1200"/>
                <a:t>        </a:t>
              </a:r>
              <a:r>
                <a:rPr lang="es-ES" sz="1100" b="0" i="0" kern="1200">
                  <a:latin typeface="Cambria Math" panose="02040503050406030204" pitchFamily="18" charset="0"/>
                </a:rPr>
                <a:t>𝑆_𝑗=𝐾_𝑗/〖 𝑋〗_𝑗 </a:t>
              </a:r>
              <a:r>
                <a:rPr lang="en-GB" sz="1100" kern="1200"/>
                <a:t>               </a:t>
              </a:r>
              <a:r>
                <a:rPr lang="en-GB" sz="1100" b="1" kern="1200"/>
                <a:t>Equation 1</a:t>
              </a:r>
            </a:p>
            <a:p>
              <a:pPr algn="ctr"/>
              <a:r>
                <a:rPr lang="es-ES" sz="1100" b="0" i="0" kern="1200">
                  <a:latin typeface="Cambria Math" panose="02040503050406030204" pitchFamily="18" charset="0"/>
                </a:rPr>
                <a:t>𝐾_𝑗=𝑊𝑃𝑆·FTE</a:t>
              </a:r>
              <a:r>
                <a:rPr lang="en-GB" sz="1100" kern="1200"/>
                <a:t>       </a:t>
              </a:r>
              <a:r>
                <a:rPr lang="en-GB" sz="1100" b="1" kern="1200"/>
                <a:t>Equation 2</a:t>
              </a:r>
            </a:p>
          </xdr:txBody>
        </xdr:sp>
      </mc:Fallback>
    </mc:AlternateContent>
    <xdr:clientData/>
  </xdr:twoCellAnchor>
  <xdr:twoCellAnchor>
    <xdr:from>
      <xdr:col>2</xdr:col>
      <xdr:colOff>638175</xdr:colOff>
      <xdr:row>32</xdr:row>
      <xdr:rowOff>0</xdr:rowOff>
    </xdr:from>
    <xdr:to>
      <xdr:col>8</xdr:col>
      <xdr:colOff>1162050</xdr:colOff>
      <xdr:row>36</xdr:row>
      <xdr:rowOff>142876</xdr:rowOff>
    </xdr:to>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10AAE5B1-CE5E-4687-A3DA-56CC3E666304}"/>
                </a:ext>
              </a:extLst>
            </xdr:cNvPr>
            <xdr:cNvSpPr txBox="1"/>
          </xdr:nvSpPr>
          <xdr:spPr>
            <a:xfrm>
              <a:off x="3228975" y="8848725"/>
              <a:ext cx="5810250" cy="117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kern="1200"/>
                <a:t>Where:</a:t>
              </a:r>
            </a:p>
            <a:p>
              <a:r>
                <a:rPr lang="en-GB" sz="1050" kern="1200"/>
                <a:t>S</a:t>
              </a:r>
              <a:r>
                <a:rPr lang="en-GB" sz="1050" kern="1200" baseline="-25000"/>
                <a:t>j</a:t>
              </a:r>
              <a:r>
                <a:rPr lang="en-GB" sz="1050" kern="1200"/>
                <a:t>:</a:t>
              </a:r>
              <a:r>
                <a:rPr lang="en-GB" sz="1050" kern="1200" baseline="0"/>
                <a:t> Hours worked per monetary unit in an economic sector j (h</a:t>
              </a:r>
              <a14:m>
                <m:oMath xmlns:m="http://schemas.openxmlformats.org/officeDocument/2006/math">
                  <m:r>
                    <a:rPr lang="es-ES" sz="1050" b="0" i="1">
                      <a:solidFill>
                        <a:schemeClr val="dk1"/>
                      </a:solidFill>
                      <a:effectLst/>
                      <a:latin typeface="Cambria Math" panose="02040503050406030204" pitchFamily="18" charset="0"/>
                      <a:ea typeface="+mn-ea"/>
                      <a:cs typeface="+mn-cs"/>
                    </a:rPr>
                    <m:t>·</m:t>
                  </m:r>
                </m:oMath>
              </a14:m>
              <a:r>
                <a:rPr lang="en-GB" sz="1050" kern="1200"/>
                <a:t>€</a:t>
              </a:r>
              <a:r>
                <a:rPr lang="en-GB" sz="1050" kern="1200" baseline="30000"/>
                <a:t>-1</a:t>
              </a:r>
              <a:r>
                <a:rPr lang="en-GB" sz="1050" kern="1200"/>
                <a:t>)</a:t>
              </a:r>
            </a:p>
            <a:p>
              <a:r>
                <a:rPr lang="en-GB" sz="1050" kern="1200"/>
                <a:t>K</a:t>
              </a:r>
              <a:r>
                <a:rPr lang="en-GB" sz="1050" kern="1200" baseline="-25000"/>
                <a:t>j</a:t>
              </a:r>
              <a:r>
                <a:rPr lang="en-GB" sz="1050" kern="1200"/>
                <a:t>:</a:t>
              </a:r>
              <a:r>
                <a:rPr lang="en-GB" sz="1050" kern="1200" baseline="0"/>
                <a:t> Amount of direct WHs within an economic sector j (h)</a:t>
              </a:r>
            </a:p>
            <a:p>
              <a:r>
                <a:rPr lang="en-GB" sz="1050" kern="1200" baseline="0"/>
                <a:t>X</a:t>
              </a:r>
              <a:r>
                <a:rPr lang="en-GB" sz="1050" kern="1200" baseline="-25000"/>
                <a:t>j</a:t>
              </a:r>
              <a:r>
                <a:rPr lang="en-GB" sz="1050" kern="1200" baseline="0"/>
                <a:t>: Total quantity of monetary output per economic sector j, i.e., IOT (€) </a:t>
              </a:r>
            </a:p>
            <a:p>
              <a:r>
                <a:rPr lang="en-GB" sz="1050" kern="1200" baseline="0"/>
                <a:t>WPS: Number of workers per sector (worker)</a:t>
              </a:r>
            </a:p>
            <a:p>
              <a:r>
                <a:rPr lang="en-GB" sz="1050" kern="1200" baseline="0"/>
                <a:t>FTE: Total number of hours worked per year by one employee (h</a:t>
              </a:r>
              <a14:m>
                <m:oMath xmlns:m="http://schemas.openxmlformats.org/officeDocument/2006/math">
                  <m:r>
                    <a:rPr lang="es-ES" sz="1050" b="0" i="1">
                      <a:solidFill>
                        <a:schemeClr val="dk1"/>
                      </a:solidFill>
                      <a:effectLst/>
                      <a:latin typeface="Cambria Math" panose="02040503050406030204" pitchFamily="18" charset="0"/>
                      <a:ea typeface="+mn-ea"/>
                      <a:cs typeface="+mn-cs"/>
                    </a:rPr>
                    <m:t>·</m:t>
                  </m:r>
                </m:oMath>
              </a14:m>
              <a:r>
                <a:rPr lang="en-GB" sz="1050" kern="1200"/>
                <a:t>(worker</a:t>
              </a:r>
              <a14:m>
                <m:oMath xmlns:m="http://schemas.openxmlformats.org/officeDocument/2006/math">
                  <m:r>
                    <a:rPr lang="es-ES" sz="1050" b="0" i="1">
                      <a:solidFill>
                        <a:schemeClr val="dk1"/>
                      </a:solidFill>
                      <a:effectLst/>
                      <a:latin typeface="Cambria Math" panose="02040503050406030204" pitchFamily="18" charset="0"/>
                      <a:ea typeface="+mn-ea"/>
                      <a:cs typeface="+mn-cs"/>
                    </a:rPr>
                    <m:t>·</m:t>
                  </m:r>
                </m:oMath>
              </a14:m>
              <a:r>
                <a:rPr lang="en-GB" sz="1050" kern="1200"/>
                <a:t>year)</a:t>
              </a:r>
              <a:r>
                <a:rPr lang="en-GB" sz="1050" kern="1200" baseline="30000"/>
                <a:t>-1</a:t>
              </a:r>
              <a:r>
                <a:rPr lang="en-GB" sz="1050" kern="1200"/>
                <a:t>)</a:t>
              </a:r>
            </a:p>
          </xdr:txBody>
        </xdr:sp>
      </mc:Choice>
      <mc:Fallback xmlns="">
        <xdr:sp macro="" textlink="">
          <xdr:nvSpPr>
            <xdr:cNvPr id="3" name="CuadroTexto 2">
              <a:extLst>
                <a:ext uri="{FF2B5EF4-FFF2-40B4-BE49-F238E27FC236}">
                  <a16:creationId xmlns:a16="http://schemas.microsoft.com/office/drawing/2014/main" id="{10AAE5B1-CE5E-4687-A3DA-56CC3E666304}"/>
                </a:ext>
              </a:extLst>
            </xdr:cNvPr>
            <xdr:cNvSpPr txBox="1"/>
          </xdr:nvSpPr>
          <xdr:spPr>
            <a:xfrm>
              <a:off x="3228975" y="8848725"/>
              <a:ext cx="5810250" cy="117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kern="1200"/>
                <a:t>Where:</a:t>
              </a:r>
            </a:p>
            <a:p>
              <a:r>
                <a:rPr lang="en-GB" sz="1050" kern="1200"/>
                <a:t>S</a:t>
              </a:r>
              <a:r>
                <a:rPr lang="en-GB" sz="1050" kern="1200" baseline="-25000"/>
                <a:t>j</a:t>
              </a:r>
              <a:r>
                <a:rPr lang="en-GB" sz="1050" kern="1200"/>
                <a:t>:</a:t>
              </a:r>
              <a:r>
                <a:rPr lang="en-GB" sz="1050" kern="1200" baseline="0"/>
                <a:t> Hours worked per monetary unit in an economic sector j (h</a:t>
              </a:r>
              <a:r>
                <a:rPr lang="es-ES" sz="1050" b="0" i="0">
                  <a:solidFill>
                    <a:schemeClr val="dk1"/>
                  </a:solidFill>
                  <a:effectLst/>
                  <a:latin typeface="Cambria Math" panose="02040503050406030204" pitchFamily="18" charset="0"/>
                  <a:ea typeface="+mn-ea"/>
                  <a:cs typeface="+mn-cs"/>
                </a:rPr>
                <a:t>·</a:t>
              </a:r>
              <a:r>
                <a:rPr lang="en-GB" sz="1050" kern="1200"/>
                <a:t>€</a:t>
              </a:r>
              <a:r>
                <a:rPr lang="en-GB" sz="1050" kern="1200" baseline="30000"/>
                <a:t>-1</a:t>
              </a:r>
              <a:r>
                <a:rPr lang="en-GB" sz="1050" kern="1200"/>
                <a:t>)</a:t>
              </a:r>
            </a:p>
            <a:p>
              <a:r>
                <a:rPr lang="en-GB" sz="1050" kern="1200"/>
                <a:t>K</a:t>
              </a:r>
              <a:r>
                <a:rPr lang="en-GB" sz="1050" kern="1200" baseline="-25000"/>
                <a:t>j</a:t>
              </a:r>
              <a:r>
                <a:rPr lang="en-GB" sz="1050" kern="1200"/>
                <a:t>:</a:t>
              </a:r>
              <a:r>
                <a:rPr lang="en-GB" sz="1050" kern="1200" baseline="0"/>
                <a:t> Amount of direct WHs within an economic sector j (h)</a:t>
              </a:r>
            </a:p>
            <a:p>
              <a:r>
                <a:rPr lang="en-GB" sz="1050" kern="1200" baseline="0"/>
                <a:t>X</a:t>
              </a:r>
              <a:r>
                <a:rPr lang="en-GB" sz="1050" kern="1200" baseline="-25000"/>
                <a:t>j</a:t>
              </a:r>
              <a:r>
                <a:rPr lang="en-GB" sz="1050" kern="1200" baseline="0"/>
                <a:t>: Total quantity of monetary output per economic sector j, i.e., IOT (€) </a:t>
              </a:r>
            </a:p>
            <a:p>
              <a:r>
                <a:rPr lang="en-GB" sz="1050" kern="1200" baseline="0"/>
                <a:t>WPS: Number of workers per sector (worker)</a:t>
              </a:r>
            </a:p>
            <a:p>
              <a:r>
                <a:rPr lang="en-GB" sz="1050" kern="1200" baseline="0"/>
                <a:t>FTE: Total number of hours worked per year by one employee (h</a:t>
              </a:r>
              <a:r>
                <a:rPr lang="es-ES" sz="1050" b="0" i="0">
                  <a:solidFill>
                    <a:schemeClr val="dk1"/>
                  </a:solidFill>
                  <a:effectLst/>
                  <a:latin typeface="Cambria Math" panose="02040503050406030204" pitchFamily="18" charset="0"/>
                  <a:ea typeface="+mn-ea"/>
                  <a:cs typeface="+mn-cs"/>
                </a:rPr>
                <a:t>·</a:t>
              </a:r>
              <a:r>
                <a:rPr lang="en-GB" sz="1050" kern="1200"/>
                <a:t>(worker</a:t>
              </a:r>
              <a:r>
                <a:rPr lang="es-ES" sz="1050" b="0" i="0">
                  <a:solidFill>
                    <a:schemeClr val="dk1"/>
                  </a:solidFill>
                  <a:effectLst/>
                  <a:latin typeface="Cambria Math" panose="02040503050406030204" pitchFamily="18" charset="0"/>
                  <a:ea typeface="+mn-ea"/>
                  <a:cs typeface="+mn-cs"/>
                </a:rPr>
                <a:t>·</a:t>
              </a:r>
              <a:r>
                <a:rPr lang="en-GB" sz="1050" kern="1200"/>
                <a:t>year)</a:t>
              </a:r>
              <a:r>
                <a:rPr lang="en-GB" sz="1050" kern="1200" baseline="30000"/>
                <a:t>-1</a:t>
              </a:r>
              <a:r>
                <a:rPr lang="en-GB" sz="1050" kern="1200"/>
                <a:t>)</a:t>
              </a:r>
            </a:p>
          </xdr:txBody>
        </xdr:sp>
      </mc:Fallback>
    </mc:AlternateContent>
    <xdr:clientData/>
  </xdr:twoCellAnchor>
  <xdr:twoCellAnchor>
    <xdr:from>
      <xdr:col>0</xdr:col>
      <xdr:colOff>1</xdr:colOff>
      <xdr:row>40</xdr:row>
      <xdr:rowOff>228600</xdr:rowOff>
    </xdr:from>
    <xdr:to>
      <xdr:col>1</xdr:col>
      <xdr:colOff>361951</xdr:colOff>
      <xdr:row>42</xdr:row>
      <xdr:rowOff>161925</xdr:rowOff>
    </xdr:to>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F45C05BA-3519-49D4-881F-15A9736A915D}"/>
                </a:ext>
              </a:extLst>
            </xdr:cNvPr>
            <xdr:cNvSpPr txBox="1"/>
          </xdr:nvSpPr>
          <xdr:spPr>
            <a:xfrm>
              <a:off x="1" y="11134725"/>
              <a:ext cx="2190750"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b="0" kern="1200"/>
                <a:t> </a:t>
              </a:r>
              <a14:m>
                <m:oMath xmlns:m="http://schemas.openxmlformats.org/officeDocument/2006/math">
                  <m:r>
                    <a:rPr lang="es-ES" sz="1100" b="0" i="1" kern="1200">
                      <a:latin typeface="Cambria Math" panose="02040503050406030204" pitchFamily="18" charset="0"/>
                    </a:rPr>
                    <m:t>𝑓</m:t>
                  </m:r>
                  <m:r>
                    <a:rPr lang="es-ES" sz="1100" b="0" i="1" kern="1200">
                      <a:latin typeface="Cambria Math" panose="02040503050406030204" pitchFamily="18" charset="0"/>
                    </a:rPr>
                    <m:t>=</m:t>
                  </m:r>
                  <m:r>
                    <a:rPr lang="es-ES" sz="1100" b="0" i="1" kern="1200">
                      <a:latin typeface="Cambria Math" panose="02040503050406030204" pitchFamily="18" charset="0"/>
                    </a:rPr>
                    <m:t>𝑆</m:t>
                  </m:r>
                  <m:r>
                    <a:rPr lang="es-ES" sz="1100" b="0" i="1">
                      <a:solidFill>
                        <a:schemeClr val="dk1"/>
                      </a:solidFill>
                      <a:effectLst/>
                      <a:latin typeface="Cambria Math" panose="02040503050406030204" pitchFamily="18" charset="0"/>
                      <a:ea typeface="+mn-ea"/>
                      <a:cs typeface="+mn-cs"/>
                    </a:rPr>
                    <m:t>·</m:t>
                  </m:r>
                  <m:sSup>
                    <m:sSupPr>
                      <m:ctrlPr>
                        <a:rPr lang="es-ES" sz="1100" b="0" i="1">
                          <a:solidFill>
                            <a:schemeClr val="dk1"/>
                          </a:solidFill>
                          <a:effectLst/>
                          <a:latin typeface="Cambria Math" panose="02040503050406030204" pitchFamily="18" charset="0"/>
                          <a:ea typeface="+mn-ea"/>
                          <a:cs typeface="+mn-cs"/>
                        </a:rPr>
                      </m:ctrlPr>
                    </m:sSupPr>
                    <m:e>
                      <m:d>
                        <m:dPr>
                          <m:ctrlPr>
                            <a:rPr lang="es-ES" sz="1100" b="0" i="1">
                              <a:solidFill>
                                <a:schemeClr val="dk1"/>
                              </a:solidFill>
                              <a:effectLst/>
                              <a:latin typeface="Cambria Math" panose="02040503050406030204" pitchFamily="18" charset="0"/>
                              <a:ea typeface="+mn-ea"/>
                              <a:cs typeface="+mn-cs"/>
                            </a:rPr>
                          </m:ctrlPr>
                        </m:dPr>
                        <m:e>
                          <m:r>
                            <m:rPr>
                              <m:sty m:val="p"/>
                            </m:rPr>
                            <a:rPr lang="es-ES" sz="1100" b="0" i="0">
                              <a:solidFill>
                                <a:schemeClr val="dk1"/>
                              </a:solidFill>
                              <a:effectLst/>
                              <a:latin typeface="Cambria Math" panose="02040503050406030204" pitchFamily="18" charset="0"/>
                              <a:ea typeface="+mn-ea"/>
                              <a:cs typeface="+mn-cs"/>
                            </a:rPr>
                            <m:t>I</m:t>
                          </m:r>
                          <m:r>
                            <a:rPr lang="es-ES" sz="1100" b="0" i="0">
                              <a:solidFill>
                                <a:schemeClr val="dk1"/>
                              </a:solidFill>
                              <a:effectLst/>
                              <a:latin typeface="Cambria Math" panose="02040503050406030204" pitchFamily="18" charset="0"/>
                              <a:ea typeface="+mn-ea"/>
                              <a:cs typeface="+mn-cs"/>
                            </a:rPr>
                            <m:t>−</m:t>
                          </m:r>
                          <m:r>
                            <m:rPr>
                              <m:sty m:val="p"/>
                            </m:rPr>
                            <a:rPr lang="es-ES" sz="1100" b="0" i="0">
                              <a:solidFill>
                                <a:schemeClr val="dk1"/>
                              </a:solidFill>
                              <a:effectLst/>
                              <a:latin typeface="Cambria Math" panose="02040503050406030204" pitchFamily="18" charset="0"/>
                              <a:ea typeface="+mn-ea"/>
                              <a:cs typeface="+mn-cs"/>
                            </a:rPr>
                            <m:t>A</m:t>
                          </m:r>
                        </m:e>
                      </m:d>
                    </m:e>
                    <m:sup>
                      <m:r>
                        <a:rPr lang="es-ES" sz="1100" b="0" i="1">
                          <a:solidFill>
                            <a:schemeClr val="dk1"/>
                          </a:solidFill>
                          <a:effectLst/>
                          <a:latin typeface="Cambria Math" panose="02040503050406030204" pitchFamily="18" charset="0"/>
                          <a:ea typeface="+mn-ea"/>
                          <a:cs typeface="+mn-cs"/>
                        </a:rPr>
                        <m:t>−1</m:t>
                      </m:r>
                    </m:sup>
                  </m:sSup>
                </m:oMath>
              </a14:m>
              <a:r>
                <a:rPr lang="en-GB" sz="1100" kern="1200"/>
                <a:t>          </a:t>
              </a:r>
              <a:r>
                <a:rPr lang="en-GB" sz="1100" b="1" kern="1200"/>
                <a:t>Equation 3</a:t>
              </a:r>
            </a:p>
          </xdr:txBody>
        </xdr:sp>
      </mc:Choice>
      <mc:Fallback xmlns="">
        <xdr:sp macro="" textlink="">
          <xdr:nvSpPr>
            <xdr:cNvPr id="7" name="CuadroTexto 6">
              <a:extLst>
                <a:ext uri="{FF2B5EF4-FFF2-40B4-BE49-F238E27FC236}">
                  <a16:creationId xmlns:a16="http://schemas.microsoft.com/office/drawing/2014/main" id="{F45C05BA-3519-49D4-881F-15A9736A915D}"/>
                </a:ext>
              </a:extLst>
            </xdr:cNvPr>
            <xdr:cNvSpPr txBox="1"/>
          </xdr:nvSpPr>
          <xdr:spPr>
            <a:xfrm>
              <a:off x="1" y="11134725"/>
              <a:ext cx="2190750"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b="0" kern="1200"/>
                <a:t> </a:t>
              </a:r>
              <a:r>
                <a:rPr lang="es-ES" sz="1100" b="0" i="0" kern="1200">
                  <a:latin typeface="Cambria Math" panose="02040503050406030204" pitchFamily="18" charset="0"/>
                </a:rPr>
                <a:t>𝑓=𝑆</a:t>
              </a:r>
              <a:r>
                <a:rPr lang="es-ES" sz="1100" b="0" i="0">
                  <a:solidFill>
                    <a:schemeClr val="dk1"/>
                  </a:solidFill>
                  <a:effectLst/>
                  <a:latin typeface="Cambria Math" panose="02040503050406030204" pitchFamily="18" charset="0"/>
                  <a:ea typeface="+mn-ea"/>
                  <a:cs typeface="+mn-cs"/>
                </a:rPr>
                <a:t>·(I−A)^(−1)</a:t>
              </a:r>
              <a:r>
                <a:rPr lang="en-GB" sz="1100" kern="1200"/>
                <a:t>          </a:t>
              </a:r>
              <a:r>
                <a:rPr lang="en-GB" sz="1100" b="1" kern="1200"/>
                <a:t>Equation 3</a:t>
              </a:r>
            </a:p>
          </xdr:txBody>
        </xdr:sp>
      </mc:Fallback>
    </mc:AlternateContent>
    <xdr:clientData/>
  </xdr:twoCellAnchor>
  <xdr:twoCellAnchor>
    <xdr:from>
      <xdr:col>2</xdr:col>
      <xdr:colOff>590549</xdr:colOff>
      <xdr:row>39</xdr:row>
      <xdr:rowOff>200025</xdr:rowOff>
    </xdr:from>
    <xdr:to>
      <xdr:col>8</xdr:col>
      <xdr:colOff>1714499</xdr:colOff>
      <xdr:row>44</xdr:row>
      <xdr:rowOff>85726</xdr:rowOff>
    </xdr:to>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1C85E006-697E-4ABD-987B-0A1345A28CB9}"/>
                </a:ext>
              </a:extLst>
            </xdr:cNvPr>
            <xdr:cNvSpPr txBox="1"/>
          </xdr:nvSpPr>
          <xdr:spPr>
            <a:xfrm>
              <a:off x="3181349" y="10848975"/>
              <a:ext cx="6410325" cy="117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kern="1200"/>
                <a:t>Where:</a:t>
              </a:r>
            </a:p>
            <a:p>
              <a:r>
                <a:rPr lang="es-ES" sz="1050" kern="1200"/>
                <a:t>f: Direct and indirect WHs required to produce one monetary unit relative to a specific economic sector (</a:t>
              </a:r>
              <a:r>
                <a:rPr lang="en-GB" sz="1100" baseline="0">
                  <a:solidFill>
                    <a:schemeClr val="dk1"/>
                  </a:solidFill>
                  <a:effectLst/>
                  <a:latin typeface="+mn-lt"/>
                  <a:ea typeface="+mn-ea"/>
                  <a:cs typeface="+mn-cs"/>
                </a:rPr>
                <a:t>h</a:t>
              </a:r>
              <a14:m>
                <m:oMath xmlns:m="http://schemas.openxmlformats.org/officeDocument/2006/math">
                  <m:r>
                    <a:rPr lang="es-ES" sz="1100" b="0" i="1">
                      <a:solidFill>
                        <a:schemeClr val="dk1"/>
                      </a:solidFill>
                      <a:effectLst/>
                      <a:latin typeface="Cambria Math" panose="02040503050406030204" pitchFamily="18" charset="0"/>
                      <a:ea typeface="+mn-ea"/>
                      <a:cs typeface="+mn-cs"/>
                    </a:rPr>
                    <m:t>·</m:t>
                  </m:r>
                </m:oMath>
              </a14:m>
              <a:r>
                <a:rPr lang="en-GB" sz="1100">
                  <a:solidFill>
                    <a:schemeClr val="dk1"/>
                  </a:solidFill>
                  <a:effectLst/>
                  <a:latin typeface="+mn-lt"/>
                  <a:ea typeface="+mn-ea"/>
                  <a:cs typeface="+mn-cs"/>
                </a:rPr>
                <a:t>€</a:t>
              </a:r>
              <a:r>
                <a:rPr lang="en-GB" sz="1100" baseline="30000">
                  <a:solidFill>
                    <a:schemeClr val="dk1"/>
                  </a:solidFill>
                  <a:effectLst/>
                  <a:latin typeface="+mn-lt"/>
                  <a:ea typeface="+mn-ea"/>
                  <a:cs typeface="+mn-cs"/>
                </a:rPr>
                <a:t>-1</a:t>
              </a:r>
              <a:r>
                <a:rPr lang="en-GB" sz="1100" baseline="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GB" sz="1100" kern="1200" baseline="0">
                  <a:solidFill>
                    <a:schemeClr val="dk1"/>
                  </a:solidFill>
                  <a:effectLst/>
                  <a:latin typeface="+mn-lt"/>
                  <a:ea typeface="+mn-ea"/>
                  <a:cs typeface="+mn-cs"/>
                </a:rPr>
                <a:t>S: Matrix of hours worked per monetary unit in an economic sector </a:t>
              </a:r>
              <a:r>
                <a:rPr lang="es-ES" sz="1100">
                  <a:solidFill>
                    <a:schemeClr val="dk1"/>
                  </a:solidFill>
                  <a:effectLst/>
                  <a:latin typeface="+mn-lt"/>
                  <a:ea typeface="+mn-ea"/>
                  <a:cs typeface="+mn-cs"/>
                </a:rPr>
                <a:t>(</a:t>
              </a:r>
              <a:r>
                <a:rPr lang="en-GB" sz="1100" baseline="0">
                  <a:solidFill>
                    <a:schemeClr val="dk1"/>
                  </a:solidFill>
                  <a:effectLst/>
                  <a:latin typeface="+mn-lt"/>
                  <a:ea typeface="+mn-ea"/>
                  <a:cs typeface="+mn-cs"/>
                </a:rPr>
                <a:t>h</a:t>
              </a:r>
              <a14:m>
                <m:oMath xmlns:m="http://schemas.openxmlformats.org/officeDocument/2006/math">
                  <m:r>
                    <a:rPr lang="es-ES" sz="1100" b="0" i="1">
                      <a:solidFill>
                        <a:schemeClr val="dk1"/>
                      </a:solidFill>
                      <a:effectLst/>
                      <a:latin typeface="Cambria Math" panose="02040503050406030204" pitchFamily="18" charset="0"/>
                      <a:ea typeface="+mn-ea"/>
                      <a:cs typeface="+mn-cs"/>
                    </a:rPr>
                    <m:t>·</m:t>
                  </m:r>
                </m:oMath>
              </a14:m>
              <a:r>
                <a:rPr lang="en-GB" sz="1100">
                  <a:solidFill>
                    <a:schemeClr val="dk1"/>
                  </a:solidFill>
                  <a:effectLst/>
                  <a:latin typeface="+mn-lt"/>
                  <a:ea typeface="+mn-ea"/>
                  <a:cs typeface="+mn-cs"/>
                </a:rPr>
                <a:t>€</a:t>
              </a:r>
              <a:r>
                <a:rPr lang="en-GB" sz="1100" baseline="30000">
                  <a:solidFill>
                    <a:schemeClr val="dk1"/>
                  </a:solidFill>
                  <a:effectLst/>
                  <a:latin typeface="+mn-lt"/>
                  <a:ea typeface="+mn-ea"/>
                  <a:cs typeface="+mn-cs"/>
                </a:rPr>
                <a:t>-1</a:t>
              </a:r>
              <a:r>
                <a:rPr lang="en-GB" sz="1100" baseline="0">
                  <a:solidFill>
                    <a:schemeClr val="dk1"/>
                  </a:solidFill>
                  <a:effectLst/>
                  <a:latin typeface="+mn-lt"/>
                  <a:ea typeface="+mn-ea"/>
                  <a:cs typeface="+mn-cs"/>
                </a:rPr>
                <a:t>)</a:t>
              </a:r>
              <a:endParaRPr lang="en-GB" sz="1050">
                <a:effectLst/>
              </a:endParaRPr>
            </a:p>
            <a:p>
              <a:r>
                <a:rPr lang="en-GB" sz="1050" kern="1200" baseline="0"/>
                <a:t>I: Identity matrix</a:t>
              </a:r>
            </a:p>
            <a:p>
              <a:r>
                <a:rPr lang="en-GB" sz="1050" kern="1200" baseline="0"/>
                <a:t>A: Matrix of technical coefficients</a:t>
              </a:r>
            </a:p>
          </xdr:txBody>
        </xdr:sp>
      </mc:Choice>
      <mc:Fallback xmlns="">
        <xdr:sp macro="" textlink="">
          <xdr:nvSpPr>
            <xdr:cNvPr id="10" name="CuadroTexto 9">
              <a:extLst>
                <a:ext uri="{FF2B5EF4-FFF2-40B4-BE49-F238E27FC236}">
                  <a16:creationId xmlns:a16="http://schemas.microsoft.com/office/drawing/2014/main" id="{1C85E006-697E-4ABD-987B-0A1345A28CB9}"/>
                </a:ext>
              </a:extLst>
            </xdr:cNvPr>
            <xdr:cNvSpPr txBox="1"/>
          </xdr:nvSpPr>
          <xdr:spPr>
            <a:xfrm>
              <a:off x="3181349" y="10848975"/>
              <a:ext cx="6410325" cy="117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kern="1200"/>
                <a:t>Where:</a:t>
              </a:r>
            </a:p>
            <a:p>
              <a:r>
                <a:rPr lang="es-ES" sz="1050" kern="1200"/>
                <a:t>f: Direct and indirect WHs required to produce one monetary unit relative to a specific economic sector (</a:t>
              </a:r>
              <a:r>
                <a:rPr lang="en-GB" sz="1100" baseline="0">
                  <a:solidFill>
                    <a:schemeClr val="dk1"/>
                  </a:solidFill>
                  <a:effectLst/>
                  <a:latin typeface="+mn-lt"/>
                  <a:ea typeface="+mn-ea"/>
                  <a:cs typeface="+mn-cs"/>
                </a:rPr>
                <a:t>h</a:t>
              </a:r>
              <a:r>
                <a:rPr lang="es-ES" sz="1100" b="0" i="0">
                  <a:solidFill>
                    <a:schemeClr val="dk1"/>
                  </a:solidFill>
                  <a:effectLst/>
                  <a:latin typeface="Cambria Math" panose="02040503050406030204" pitchFamily="18" charset="0"/>
                  <a:ea typeface="+mn-ea"/>
                  <a:cs typeface="+mn-cs"/>
                </a:rPr>
                <a:t>·</a:t>
              </a:r>
              <a:r>
                <a:rPr lang="en-GB" sz="1100">
                  <a:solidFill>
                    <a:schemeClr val="dk1"/>
                  </a:solidFill>
                  <a:effectLst/>
                  <a:latin typeface="+mn-lt"/>
                  <a:ea typeface="+mn-ea"/>
                  <a:cs typeface="+mn-cs"/>
                </a:rPr>
                <a:t>€</a:t>
              </a:r>
              <a:r>
                <a:rPr lang="en-GB" sz="1100" baseline="30000">
                  <a:solidFill>
                    <a:schemeClr val="dk1"/>
                  </a:solidFill>
                  <a:effectLst/>
                  <a:latin typeface="+mn-lt"/>
                  <a:ea typeface="+mn-ea"/>
                  <a:cs typeface="+mn-cs"/>
                </a:rPr>
                <a:t>-1</a:t>
              </a:r>
              <a:r>
                <a:rPr lang="en-GB" sz="1100" baseline="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GB" sz="1100" kern="1200" baseline="0">
                  <a:solidFill>
                    <a:schemeClr val="dk1"/>
                  </a:solidFill>
                  <a:effectLst/>
                  <a:latin typeface="+mn-lt"/>
                  <a:ea typeface="+mn-ea"/>
                  <a:cs typeface="+mn-cs"/>
                </a:rPr>
                <a:t>S: Matrix of hours worked per monetary unit in an economic sector </a:t>
              </a:r>
              <a:r>
                <a:rPr lang="es-ES" sz="1100">
                  <a:solidFill>
                    <a:schemeClr val="dk1"/>
                  </a:solidFill>
                  <a:effectLst/>
                  <a:latin typeface="+mn-lt"/>
                  <a:ea typeface="+mn-ea"/>
                  <a:cs typeface="+mn-cs"/>
                </a:rPr>
                <a:t>(</a:t>
              </a:r>
              <a:r>
                <a:rPr lang="en-GB" sz="1100" baseline="0">
                  <a:solidFill>
                    <a:schemeClr val="dk1"/>
                  </a:solidFill>
                  <a:effectLst/>
                  <a:latin typeface="+mn-lt"/>
                  <a:ea typeface="+mn-ea"/>
                  <a:cs typeface="+mn-cs"/>
                </a:rPr>
                <a:t>h</a:t>
              </a:r>
              <a:r>
                <a:rPr lang="es-ES" sz="1100" b="0" i="0">
                  <a:solidFill>
                    <a:schemeClr val="dk1"/>
                  </a:solidFill>
                  <a:effectLst/>
                  <a:latin typeface="Cambria Math" panose="02040503050406030204" pitchFamily="18" charset="0"/>
                  <a:ea typeface="+mn-ea"/>
                  <a:cs typeface="+mn-cs"/>
                </a:rPr>
                <a:t>·</a:t>
              </a:r>
              <a:r>
                <a:rPr lang="en-GB" sz="1100">
                  <a:solidFill>
                    <a:schemeClr val="dk1"/>
                  </a:solidFill>
                  <a:effectLst/>
                  <a:latin typeface="+mn-lt"/>
                  <a:ea typeface="+mn-ea"/>
                  <a:cs typeface="+mn-cs"/>
                </a:rPr>
                <a:t>€</a:t>
              </a:r>
              <a:r>
                <a:rPr lang="en-GB" sz="1100" baseline="30000">
                  <a:solidFill>
                    <a:schemeClr val="dk1"/>
                  </a:solidFill>
                  <a:effectLst/>
                  <a:latin typeface="+mn-lt"/>
                  <a:ea typeface="+mn-ea"/>
                  <a:cs typeface="+mn-cs"/>
                </a:rPr>
                <a:t>-1</a:t>
              </a:r>
              <a:r>
                <a:rPr lang="en-GB" sz="1100" baseline="0">
                  <a:solidFill>
                    <a:schemeClr val="dk1"/>
                  </a:solidFill>
                  <a:effectLst/>
                  <a:latin typeface="+mn-lt"/>
                  <a:ea typeface="+mn-ea"/>
                  <a:cs typeface="+mn-cs"/>
                </a:rPr>
                <a:t>)</a:t>
              </a:r>
              <a:endParaRPr lang="en-GB" sz="1050">
                <a:effectLst/>
              </a:endParaRPr>
            </a:p>
            <a:p>
              <a:r>
                <a:rPr lang="en-GB" sz="1050" kern="1200" baseline="0"/>
                <a:t>I: Identity matrix</a:t>
              </a:r>
            </a:p>
            <a:p>
              <a:r>
                <a:rPr lang="en-GB" sz="1050" kern="1200" baseline="0"/>
                <a:t>A: Matrix of technical coefficients</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409575</xdr:colOff>
      <xdr:row>11</xdr:row>
      <xdr:rowOff>9525</xdr:rowOff>
    </xdr:from>
    <xdr:to>
      <xdr:col>2</xdr:col>
      <xdr:colOff>971550</xdr:colOff>
      <xdr:row>12</xdr:row>
      <xdr:rowOff>66675</xdr:rowOff>
    </xdr:to>
    <xdr:sp macro="" textlink="">
      <xdr:nvSpPr>
        <xdr:cNvPr id="2" name="CuadroTexto 1">
          <a:extLst>
            <a:ext uri="{FF2B5EF4-FFF2-40B4-BE49-F238E27FC236}">
              <a16:creationId xmlns:a16="http://schemas.microsoft.com/office/drawing/2014/main" id="{63322BD5-C527-3A62-3A5A-7A45B1148078}"/>
            </a:ext>
          </a:extLst>
        </xdr:cNvPr>
        <xdr:cNvSpPr txBox="1"/>
      </xdr:nvSpPr>
      <xdr:spPr>
        <a:xfrm>
          <a:off x="752475" y="2228850"/>
          <a:ext cx="4962525" cy="247650"/>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100"/>
            <a:t>Direct and indirect Working Hours (WHs) required to produce one monetary unit.</a:t>
          </a:r>
        </a:p>
      </xdr:txBody>
    </xdr:sp>
    <xdr:clientData/>
  </xdr:twoCellAnchor>
  <xdr:twoCellAnchor>
    <xdr:from>
      <xdr:col>5</xdr:col>
      <xdr:colOff>0</xdr:colOff>
      <xdr:row>18</xdr:row>
      <xdr:rowOff>76200</xdr:rowOff>
    </xdr:from>
    <xdr:to>
      <xdr:col>10</xdr:col>
      <xdr:colOff>581025</xdr:colOff>
      <xdr:row>23</xdr:row>
      <xdr:rowOff>28575</xdr:rowOff>
    </xdr:to>
    <xdr:sp macro="" textlink="">
      <xdr:nvSpPr>
        <xdr:cNvPr id="3" name="CuadroTexto 2">
          <a:extLst>
            <a:ext uri="{FF2B5EF4-FFF2-40B4-BE49-F238E27FC236}">
              <a16:creationId xmlns:a16="http://schemas.microsoft.com/office/drawing/2014/main" id="{BD08A761-CBF1-4FE2-A0AC-4C36065693A3}"/>
            </a:ext>
          </a:extLst>
        </xdr:cNvPr>
        <xdr:cNvSpPr txBox="1"/>
      </xdr:nvSpPr>
      <xdr:spPr>
        <a:xfrm>
          <a:off x="7953375" y="3667125"/>
          <a:ext cx="4505325" cy="904875"/>
        </a:xfrm>
        <a:prstGeom prst="rect">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a:t>Jobs coefficients (f) are calculated according to the steps outlined in the 'Introduction' sheet. To convert the monetary unit to €, a factor of 0.8488 is used for 2018. However, this factor should be adjusted based on the reference year.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1447800</xdr:colOff>
      <xdr:row>10</xdr:row>
      <xdr:rowOff>123825</xdr:rowOff>
    </xdr:from>
    <xdr:to>
      <xdr:col>4</xdr:col>
      <xdr:colOff>161925</xdr:colOff>
      <xdr:row>12</xdr:row>
      <xdr:rowOff>0</xdr:rowOff>
    </xdr:to>
    <xdr:sp macro="" textlink="">
      <xdr:nvSpPr>
        <xdr:cNvPr id="2" name="CuadroTexto 1">
          <a:extLst>
            <a:ext uri="{FF2B5EF4-FFF2-40B4-BE49-F238E27FC236}">
              <a16:creationId xmlns:a16="http://schemas.microsoft.com/office/drawing/2014/main" id="{1F40630E-CDB2-0898-FFD1-E16E40052306}"/>
            </a:ext>
          </a:extLst>
        </xdr:cNvPr>
        <xdr:cNvSpPr txBox="1"/>
      </xdr:nvSpPr>
      <xdr:spPr>
        <a:xfrm>
          <a:off x="1447800" y="2114550"/>
          <a:ext cx="3771900" cy="257175"/>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Total number of hours worked per year by one </a:t>
          </a:r>
          <a:r>
            <a:rPr lang="en-GB" sz="1100">
              <a:latin typeface="+mn-lt"/>
            </a:rPr>
            <a:t>employee.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228600</xdr:colOff>
      <xdr:row>10</xdr:row>
      <xdr:rowOff>171450</xdr:rowOff>
    </xdr:from>
    <xdr:to>
      <xdr:col>2</xdr:col>
      <xdr:colOff>114300</xdr:colOff>
      <xdr:row>12</xdr:row>
      <xdr:rowOff>47625</xdr:rowOff>
    </xdr:to>
    <xdr:sp macro="" textlink="">
      <xdr:nvSpPr>
        <xdr:cNvPr id="2" name="CuadroTexto 1">
          <a:extLst>
            <a:ext uri="{FF2B5EF4-FFF2-40B4-BE49-F238E27FC236}">
              <a16:creationId xmlns:a16="http://schemas.microsoft.com/office/drawing/2014/main" id="{3EE942D3-1AFA-4A80-FB3F-FA26D30E6A16}"/>
            </a:ext>
          </a:extLst>
        </xdr:cNvPr>
        <xdr:cNvSpPr txBox="1"/>
      </xdr:nvSpPr>
      <xdr:spPr>
        <a:xfrm>
          <a:off x="590550" y="2162175"/>
          <a:ext cx="3771900" cy="257175"/>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a:t>Total number of employees within a specific economic sector.</a:t>
          </a:r>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295834</xdr:colOff>
      <xdr:row>10</xdr:row>
      <xdr:rowOff>36980</xdr:rowOff>
    </xdr:from>
    <xdr:to>
      <xdr:col>2</xdr:col>
      <xdr:colOff>963704</xdr:colOff>
      <xdr:row>11</xdr:row>
      <xdr:rowOff>100853</xdr:rowOff>
    </xdr:to>
    <xdr:sp macro="" textlink="">
      <xdr:nvSpPr>
        <xdr:cNvPr id="2" name="CuadroTexto 1">
          <a:extLst>
            <a:ext uri="{FF2B5EF4-FFF2-40B4-BE49-F238E27FC236}">
              <a16:creationId xmlns:a16="http://schemas.microsoft.com/office/drawing/2014/main" id="{33182608-C42A-49A3-96D8-EB657DFDBAC5}"/>
            </a:ext>
          </a:extLst>
        </xdr:cNvPr>
        <xdr:cNvSpPr txBox="1"/>
      </xdr:nvSpPr>
      <xdr:spPr>
        <a:xfrm>
          <a:off x="531158" y="2210921"/>
          <a:ext cx="6069105" cy="254373"/>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t>Amount of direct</a:t>
          </a:r>
          <a:r>
            <a:rPr lang="en-GB" sz="1200" baseline="0"/>
            <a:t> hours worked </a:t>
          </a:r>
          <a:r>
            <a:rPr lang="en-GB" sz="1200"/>
            <a:t>in a specific sector</a:t>
          </a:r>
          <a:r>
            <a:rPr lang="en-GB" sz="1200" baseline="0"/>
            <a:t> (j). It is expresed as the variable K</a:t>
          </a:r>
          <a:r>
            <a:rPr lang="en-GB" sz="1200" baseline="-25000"/>
            <a:t>j</a:t>
          </a:r>
          <a:r>
            <a:rPr lang="en-GB" sz="1200" baseline="0"/>
            <a:t>.</a:t>
          </a:r>
        </a:p>
      </xdr:txBody>
    </xdr:sp>
    <xdr:clientData/>
  </xdr:twoCellAnchor>
  <xdr:twoCellAnchor>
    <xdr:from>
      <xdr:col>3</xdr:col>
      <xdr:colOff>818030</xdr:colOff>
      <xdr:row>14</xdr:row>
      <xdr:rowOff>22413</xdr:rowOff>
    </xdr:from>
    <xdr:to>
      <xdr:col>10</xdr:col>
      <xdr:colOff>291353</xdr:colOff>
      <xdr:row>24</xdr:row>
      <xdr:rowOff>22412</xdr:rowOff>
    </xdr:to>
    <xdr:sp macro="" textlink="">
      <xdr:nvSpPr>
        <xdr:cNvPr id="3" name="CuadroTexto 2">
          <a:extLst>
            <a:ext uri="{FF2B5EF4-FFF2-40B4-BE49-F238E27FC236}">
              <a16:creationId xmlns:a16="http://schemas.microsoft.com/office/drawing/2014/main" id="{5FB6CD1C-BEAC-2E8B-C5A6-C014699E45CE}"/>
            </a:ext>
          </a:extLst>
        </xdr:cNvPr>
        <xdr:cNvSpPr txBox="1"/>
      </xdr:nvSpPr>
      <xdr:spPr>
        <a:xfrm>
          <a:off x="7799295" y="2846295"/>
          <a:ext cx="5905499" cy="1904999"/>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a:t>The direct WHs associated with</a:t>
          </a:r>
          <a:r>
            <a:rPr lang="en-GB" baseline="0"/>
            <a:t> an economic sector a</a:t>
          </a:r>
          <a:r>
            <a:rPr lang="en-GB"/>
            <a:t>re calculated using the following formula:</a:t>
          </a:r>
        </a:p>
        <a:p>
          <a:pPr algn="ctr"/>
          <a:endParaRPr lang="en-GB"/>
        </a:p>
        <a:p>
          <a:pPr algn="ctr"/>
          <a:br>
            <a:rPr lang="en-GB"/>
          </a:br>
          <a:endParaRPr lang="en-GB"/>
        </a:p>
        <a:p>
          <a:pPr algn="ctr"/>
          <a:r>
            <a:rPr lang="en-GB" b="0"/>
            <a:t>Where:</a:t>
          </a:r>
        </a:p>
        <a:p>
          <a:pPr marL="0" marR="0" lvl="0" indent="0" algn="ctr" defTabSz="914400" eaLnBrk="1" fontAlgn="auto" latinLnBrk="0" hangingPunct="1">
            <a:lnSpc>
              <a:spcPct val="100000"/>
            </a:lnSpc>
            <a:spcBef>
              <a:spcPts val="0"/>
            </a:spcBef>
            <a:spcAft>
              <a:spcPts val="0"/>
            </a:spcAft>
            <a:buClrTx/>
            <a:buSzTx/>
            <a:buFontTx/>
            <a:buNone/>
            <a:tabLst/>
            <a:defRPr/>
          </a:pPr>
          <a:r>
            <a:rPr lang="en-GB" b="0"/>
            <a:t>Kj: </a:t>
          </a:r>
          <a:r>
            <a:rPr lang="en-GB" sz="1100" b="0" baseline="0">
              <a:solidFill>
                <a:schemeClr val="dk1"/>
              </a:solidFill>
              <a:effectLst/>
              <a:latin typeface="+mn-lt"/>
              <a:ea typeface="+mn-ea"/>
              <a:cs typeface="+mn-cs"/>
            </a:rPr>
            <a:t>Amount of direct WHs within </a:t>
          </a:r>
          <a:r>
            <a:rPr lang="en-GB" sz="1100" baseline="0">
              <a:solidFill>
                <a:schemeClr val="dk1"/>
              </a:solidFill>
              <a:effectLst/>
              <a:latin typeface="+mn-lt"/>
              <a:ea typeface="+mn-ea"/>
              <a:cs typeface="+mn-cs"/>
            </a:rPr>
            <a:t>an economic sector j (h)</a:t>
          </a:r>
          <a:endParaRPr lang="en-GB" b="1"/>
        </a:p>
        <a:p>
          <a:pPr marL="0" marR="0" lvl="0" indent="0" algn="ctr" defTabSz="914400" eaLnBrk="1" fontAlgn="auto" latinLnBrk="0" hangingPunct="1">
            <a:lnSpc>
              <a:spcPct val="100000"/>
            </a:lnSpc>
            <a:spcBef>
              <a:spcPts val="0"/>
            </a:spcBef>
            <a:spcAft>
              <a:spcPts val="0"/>
            </a:spcAft>
            <a:buClrTx/>
            <a:buSzTx/>
            <a:buFontTx/>
            <a:buNone/>
            <a:tabLst/>
            <a:defRPr/>
          </a:pPr>
          <a:r>
            <a:rPr lang="en-GB" b="0"/>
            <a:t>FTE: </a:t>
          </a:r>
          <a:r>
            <a:rPr lang="en-US" sz="1100" b="0">
              <a:solidFill>
                <a:schemeClr val="dk1"/>
              </a:solidFill>
              <a:effectLst/>
              <a:latin typeface="+mn-lt"/>
              <a:ea typeface="+mn-ea"/>
              <a:cs typeface="+mn-cs"/>
            </a:rPr>
            <a:t>Total </a:t>
          </a:r>
          <a:r>
            <a:rPr lang="en-US" sz="1100">
              <a:solidFill>
                <a:schemeClr val="dk1"/>
              </a:solidFill>
              <a:effectLst/>
              <a:latin typeface="+mn-lt"/>
              <a:ea typeface="+mn-ea"/>
              <a:cs typeface="+mn-cs"/>
            </a:rPr>
            <a:t>number of hours worked per year by one employee at country level (h·(worker·year)</a:t>
          </a:r>
          <a:r>
            <a:rPr lang="en-US" sz="1100" baseline="30000">
              <a:solidFill>
                <a:schemeClr val="dk1"/>
              </a:solidFill>
              <a:effectLst/>
              <a:latin typeface="+mn-lt"/>
              <a:ea typeface="+mn-ea"/>
              <a:cs typeface="+mn-cs"/>
            </a:rPr>
            <a:t>-1</a:t>
          </a:r>
          <a:r>
            <a:rPr lang="en-US" sz="1100">
              <a:solidFill>
                <a:schemeClr val="dk1"/>
              </a:solidFill>
              <a:effectLst/>
              <a:latin typeface="+mn-lt"/>
              <a:ea typeface="+mn-ea"/>
              <a:cs typeface="+mn-cs"/>
            </a:rPr>
            <a:t>)</a:t>
          </a:r>
          <a:br>
            <a:rPr lang="en-GB"/>
          </a:br>
          <a:r>
            <a:rPr lang="en-GB" sz="1100" baseline="0">
              <a:solidFill>
                <a:schemeClr val="dk1"/>
              </a:solidFill>
              <a:effectLst/>
              <a:latin typeface="+mn-lt"/>
              <a:ea typeface="+mn-ea"/>
              <a:cs typeface="+mn-cs"/>
            </a:rPr>
            <a:t>WPS: Number of workers per sector (worker)</a:t>
          </a:r>
          <a:endParaRPr lang="en-US">
            <a:effectLst/>
          </a:endParaRPr>
        </a:p>
        <a:p>
          <a:pPr algn="ctr"/>
          <a:endParaRPr lang="en-GB"/>
        </a:p>
        <a:p>
          <a:pPr algn="ctr"/>
          <a:r>
            <a:rPr lang="en-GB"/>
            <a:t>Therefore, the unit of measure is million of hours.</a:t>
          </a:r>
          <a:endParaRPr lang="en-GB" sz="1100"/>
        </a:p>
      </xdr:txBody>
    </xdr:sp>
    <xdr:clientData/>
  </xdr:twoCellAnchor>
  <xdr:twoCellAnchor>
    <xdr:from>
      <xdr:col>5</xdr:col>
      <xdr:colOff>268942</xdr:colOff>
      <xdr:row>16</xdr:row>
      <xdr:rowOff>100853</xdr:rowOff>
    </xdr:from>
    <xdr:to>
      <xdr:col>7</xdr:col>
      <xdr:colOff>526677</xdr:colOff>
      <xdr:row>17</xdr:row>
      <xdr:rowOff>168088</xdr:rowOff>
    </xdr:to>
    <xdr:sp macro="" textlink="">
      <xdr:nvSpPr>
        <xdr:cNvPr id="4" name="Rectangle 3">
          <a:extLst>
            <a:ext uri="{FF2B5EF4-FFF2-40B4-BE49-F238E27FC236}">
              <a16:creationId xmlns:a16="http://schemas.microsoft.com/office/drawing/2014/main" id="{C04F2803-1461-0C8D-15D2-BEC5BE32446F}"/>
            </a:ext>
          </a:extLst>
        </xdr:cNvPr>
        <xdr:cNvSpPr/>
      </xdr:nvSpPr>
      <xdr:spPr>
        <a:xfrm>
          <a:off x="9872383" y="3305735"/>
          <a:ext cx="1781735" cy="25773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kern="1200">
              <a:solidFill>
                <a:sysClr val="windowText" lastClr="000000"/>
              </a:solidFill>
            </a:rPr>
            <a:t>K</a:t>
          </a:r>
          <a:r>
            <a:rPr lang="en-US" sz="1100" kern="1200" baseline="-25000">
              <a:solidFill>
                <a:sysClr val="windowText" lastClr="000000"/>
              </a:solidFill>
            </a:rPr>
            <a:t>j</a:t>
          </a:r>
          <a:r>
            <a:rPr lang="en-US" sz="1100" kern="1200" baseline="0">
              <a:solidFill>
                <a:sysClr val="windowText" lastClr="000000"/>
              </a:solidFill>
            </a:rPr>
            <a:t> = FTE·(WPS·1000</a:t>
          </a:r>
          <a:r>
            <a:rPr lang="en-US" sz="1100" kern="1200" baseline="30000">
              <a:solidFill>
                <a:sysClr val="windowText" lastClr="000000"/>
              </a:solidFill>
            </a:rPr>
            <a:t>-1</a:t>
          </a:r>
          <a:r>
            <a:rPr lang="en-US" sz="1100" kern="1200" baseline="0">
              <a:solidFill>
                <a:sysClr val="windowText" lastClr="000000"/>
              </a:solidFill>
            </a:rPr>
            <a:t>)</a:t>
          </a:r>
          <a:endParaRPr lang="en-US" sz="1100" kern="12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542364</xdr:colOff>
      <xdr:row>12</xdr:row>
      <xdr:rowOff>93009</xdr:rowOff>
    </xdr:from>
    <xdr:to>
      <xdr:col>3</xdr:col>
      <xdr:colOff>818030</xdr:colOff>
      <xdr:row>13</xdr:row>
      <xdr:rowOff>156882</xdr:rowOff>
    </xdr:to>
    <xdr:sp macro="" textlink="">
      <xdr:nvSpPr>
        <xdr:cNvPr id="3" name="CuadroTexto 2">
          <a:extLst>
            <a:ext uri="{FF2B5EF4-FFF2-40B4-BE49-F238E27FC236}">
              <a16:creationId xmlns:a16="http://schemas.microsoft.com/office/drawing/2014/main" id="{D968413F-49EC-4688-8AF4-64835A25E691}"/>
            </a:ext>
          </a:extLst>
        </xdr:cNvPr>
        <xdr:cNvSpPr txBox="1"/>
      </xdr:nvSpPr>
      <xdr:spPr>
        <a:xfrm>
          <a:off x="856129" y="2266950"/>
          <a:ext cx="6394077" cy="310403"/>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IOTs describe the sales and purchase relationships between producers and consumers within an</a:t>
          </a:r>
          <a:r>
            <a:rPr lang="en-GB" sz="1100" baseline="0"/>
            <a:t> economic </a:t>
          </a:r>
          <a:r>
            <a:rPr lang="en-GB" sz="1100"/>
            <a:t>sector (j). It is expressed as variable X</a:t>
          </a:r>
          <a:r>
            <a:rPr lang="en-GB" sz="1100" baseline="-25000"/>
            <a:t>j</a:t>
          </a:r>
          <a:r>
            <a:rPr lang="en-GB" sz="1100" baseline="0"/>
            <a:t>.</a:t>
          </a:r>
          <a:endParaRPr lang="en-GB" sz="1050" baseline="-250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23813</xdr:colOff>
      <xdr:row>8</xdr:row>
      <xdr:rowOff>130967</xdr:rowOff>
    </xdr:from>
    <xdr:to>
      <xdr:col>2</xdr:col>
      <xdr:colOff>231913</xdr:colOff>
      <xdr:row>16</xdr:row>
      <xdr:rowOff>24847</xdr:rowOff>
    </xdr:to>
    <xdr:sp macro="" textlink="">
      <xdr:nvSpPr>
        <xdr:cNvPr id="3" name="CuadroTexto 2">
          <a:extLst>
            <a:ext uri="{FF2B5EF4-FFF2-40B4-BE49-F238E27FC236}">
              <a16:creationId xmlns:a16="http://schemas.microsoft.com/office/drawing/2014/main" id="{E1C9A1B3-B146-4EB7-AA44-E8D329E0AEA4}"/>
            </a:ext>
          </a:extLst>
        </xdr:cNvPr>
        <xdr:cNvSpPr txBox="1"/>
      </xdr:nvSpPr>
      <xdr:spPr>
        <a:xfrm>
          <a:off x="264009" y="1762641"/>
          <a:ext cx="5459274" cy="1517271"/>
        </a:xfrm>
        <a:prstGeom prst="rect">
          <a:avLst/>
        </a:prstGeom>
        <a:solidFill>
          <a:schemeClr val="accent4">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a:t>The hours worked per monetary unit are calculated using the following formula:</a:t>
          </a:r>
          <a:br>
            <a:rPr lang="en-GB"/>
          </a:br>
          <a:endParaRPr lang="en-GB" sz="1100" b="1">
            <a:solidFill>
              <a:schemeClr val="dk1"/>
            </a:solidFill>
            <a:effectLst/>
            <a:latin typeface="+mn-lt"/>
            <a:ea typeface="+mn-ea"/>
            <a:cs typeface="+mn-cs"/>
          </a:endParaRPr>
        </a:p>
        <a:p>
          <a:pPr algn="ctr"/>
          <a:r>
            <a:rPr lang="en-GB" sz="1100" b="1">
              <a:solidFill>
                <a:schemeClr val="dk1"/>
              </a:solidFill>
              <a:effectLst/>
              <a:latin typeface="+mn-lt"/>
              <a:ea typeface="+mn-ea"/>
              <a:cs typeface="+mn-cs"/>
            </a:rPr>
            <a:t> </a:t>
          </a:r>
          <a:endParaRPr lang="en-GB" sz="1100" b="0">
            <a:solidFill>
              <a:schemeClr val="dk1"/>
            </a:solidFill>
            <a:effectLst/>
            <a:latin typeface="+mn-lt"/>
            <a:ea typeface="+mn-ea"/>
            <a:cs typeface="+mn-cs"/>
          </a:endParaRPr>
        </a:p>
        <a:p>
          <a:pPr algn="ctr"/>
          <a:r>
            <a:rPr lang="en-US" sz="1100">
              <a:solidFill>
                <a:schemeClr val="dk1"/>
              </a:solidFill>
              <a:effectLst/>
              <a:latin typeface="+mn-lt"/>
              <a:ea typeface="+mn-ea"/>
              <a:cs typeface="+mn-cs"/>
            </a:rPr>
            <a:t>Where:</a:t>
          </a:r>
        </a:p>
        <a:p>
          <a:pPr algn="ctr"/>
          <a:r>
            <a:rPr lang="en-US" sz="1100">
              <a:solidFill>
                <a:schemeClr val="dk1"/>
              </a:solidFill>
              <a:effectLst/>
              <a:latin typeface="+mn-lt"/>
              <a:ea typeface="+mn-ea"/>
              <a:cs typeface="+mn-cs"/>
            </a:rPr>
            <a:t>S</a:t>
          </a:r>
          <a:r>
            <a:rPr lang="en-US" sz="1100" baseline="-25000">
              <a:solidFill>
                <a:schemeClr val="dk1"/>
              </a:solidFill>
              <a:effectLst/>
              <a:latin typeface="+mn-lt"/>
              <a:ea typeface="+mn-ea"/>
              <a:cs typeface="+mn-cs"/>
            </a:rPr>
            <a:t>j</a:t>
          </a:r>
          <a:r>
            <a:rPr lang="en-US" sz="1100">
              <a:solidFill>
                <a:schemeClr val="dk1"/>
              </a:solidFill>
              <a:effectLst/>
              <a:latin typeface="+mn-lt"/>
              <a:ea typeface="+mn-ea"/>
              <a:cs typeface="+mn-cs"/>
            </a:rPr>
            <a:t>: hours worked per monetary unit in an economic sector (j) (h·€</a:t>
          </a:r>
          <a:r>
            <a:rPr lang="en-US" sz="1100" baseline="30000">
              <a:solidFill>
                <a:schemeClr val="dk1"/>
              </a:solidFill>
              <a:effectLst/>
              <a:latin typeface="+mn-lt"/>
              <a:ea typeface="+mn-ea"/>
              <a:cs typeface="+mn-cs"/>
            </a:rPr>
            <a:t>-1</a:t>
          </a:r>
          <a:r>
            <a:rPr lang="en-US" sz="1100">
              <a:solidFill>
                <a:schemeClr val="dk1"/>
              </a:solidFill>
              <a:effectLst/>
              <a:latin typeface="+mn-lt"/>
              <a:ea typeface="+mn-ea"/>
              <a:cs typeface="+mn-cs"/>
            </a:rPr>
            <a:t>), an element of matrix S</a:t>
          </a:r>
        </a:p>
        <a:p>
          <a:pPr algn="ctr"/>
          <a:r>
            <a:rPr lang="en-US" sz="1100">
              <a:solidFill>
                <a:schemeClr val="dk1"/>
              </a:solidFill>
              <a:effectLst/>
              <a:latin typeface="+mn-lt"/>
              <a:ea typeface="+mn-ea"/>
              <a:cs typeface="+mn-cs"/>
            </a:rPr>
            <a:t>K</a:t>
          </a:r>
          <a:r>
            <a:rPr lang="en-US" sz="1100" baseline="-25000">
              <a:solidFill>
                <a:schemeClr val="dk1"/>
              </a:solidFill>
              <a:effectLst/>
              <a:latin typeface="+mn-lt"/>
              <a:ea typeface="+mn-ea"/>
              <a:cs typeface="+mn-cs"/>
            </a:rPr>
            <a:t>j</a:t>
          </a:r>
          <a:r>
            <a:rPr lang="en-US" sz="1100">
              <a:solidFill>
                <a:schemeClr val="dk1"/>
              </a:solidFill>
              <a:effectLst/>
              <a:latin typeface="+mn-lt"/>
              <a:ea typeface="+mn-ea"/>
              <a:cs typeface="+mn-cs"/>
            </a:rPr>
            <a:t>: Amount of direct WH for an economic sector (j) (h)</a:t>
          </a:r>
        </a:p>
        <a:p>
          <a:pPr algn="ct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j</a:t>
          </a:r>
          <a:r>
            <a:rPr lang="en-US" sz="1100">
              <a:solidFill>
                <a:schemeClr val="dk1"/>
              </a:solidFill>
              <a:effectLst/>
              <a:latin typeface="+mn-lt"/>
              <a:ea typeface="+mn-ea"/>
              <a:cs typeface="+mn-cs"/>
            </a:rPr>
            <a:t>: Total quantity of monetary output per economic sector (j) (€)</a:t>
          </a:r>
        </a:p>
      </xdr:txBody>
    </xdr:sp>
    <xdr:clientData/>
  </xdr:twoCellAnchor>
  <xdr:twoCellAnchor>
    <xdr:from>
      <xdr:col>1</xdr:col>
      <xdr:colOff>2368826</xdr:colOff>
      <xdr:row>10</xdr:row>
      <xdr:rowOff>24848</xdr:rowOff>
    </xdr:from>
    <xdr:to>
      <xdr:col>1</xdr:col>
      <xdr:colOff>3139109</xdr:colOff>
      <xdr:row>11</xdr:row>
      <xdr:rowOff>50670</xdr:rowOff>
    </xdr:to>
    <xdr:sp macro="" textlink="">
      <xdr:nvSpPr>
        <xdr:cNvPr id="2" name="Rectangle 1">
          <a:extLst>
            <a:ext uri="{FF2B5EF4-FFF2-40B4-BE49-F238E27FC236}">
              <a16:creationId xmlns:a16="http://schemas.microsoft.com/office/drawing/2014/main" id="{8495ABAB-F2AB-4D8C-BB4E-100F8D5EF5AA}"/>
            </a:ext>
          </a:extLst>
        </xdr:cNvPr>
        <xdr:cNvSpPr/>
      </xdr:nvSpPr>
      <xdr:spPr>
        <a:xfrm>
          <a:off x="2609022" y="2095500"/>
          <a:ext cx="770283" cy="257735"/>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kern="1200">
              <a:solidFill>
                <a:sysClr val="windowText" lastClr="000000"/>
              </a:solidFill>
            </a:rPr>
            <a:t>S</a:t>
          </a:r>
          <a:r>
            <a:rPr lang="en-US" sz="1100" kern="1200" baseline="-25000">
              <a:solidFill>
                <a:sysClr val="windowText" lastClr="000000"/>
              </a:solidFill>
            </a:rPr>
            <a:t>j</a:t>
          </a:r>
          <a:r>
            <a:rPr lang="en-US" sz="1100" kern="1200" baseline="0">
              <a:solidFill>
                <a:sysClr val="windowText" lastClr="000000"/>
              </a:solidFill>
            </a:rPr>
            <a:t> = K</a:t>
          </a:r>
          <a:r>
            <a:rPr lang="en-US" sz="1100" baseline="-25000">
              <a:solidFill>
                <a:sysClr val="windowText" lastClr="000000"/>
              </a:solidFill>
              <a:effectLst/>
              <a:latin typeface="+mn-lt"/>
              <a:ea typeface="+mn-ea"/>
              <a:cs typeface="+mn-cs"/>
            </a:rPr>
            <a:t>j</a:t>
          </a:r>
          <a:r>
            <a:rPr lang="en-US" sz="1100" kern="1200" baseline="0">
              <a:solidFill>
                <a:sysClr val="windowText" lastClr="000000"/>
              </a:solidFill>
            </a:rPr>
            <a:t>·X</a:t>
          </a:r>
          <a:r>
            <a:rPr lang="en-US" sz="1100" baseline="-25000">
              <a:solidFill>
                <a:sysClr val="windowText" lastClr="000000"/>
              </a:solidFill>
              <a:effectLst/>
              <a:latin typeface="+mn-lt"/>
              <a:ea typeface="+mn-ea"/>
              <a:cs typeface="+mn-cs"/>
            </a:rPr>
            <a:t>j</a:t>
          </a:r>
          <a:r>
            <a:rPr lang="en-US" sz="1100" kern="1200" baseline="30000">
              <a:solidFill>
                <a:sysClr val="windowText" lastClr="000000"/>
              </a:solidFill>
            </a:rPr>
            <a:t>-1</a:t>
          </a:r>
          <a:endParaRPr lang="en-US" sz="1100" kern="12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16</xdr:row>
      <xdr:rowOff>0</xdr:rowOff>
    </xdr:from>
    <xdr:to>
      <xdr:col>0</xdr:col>
      <xdr:colOff>5410200</xdr:colOff>
      <xdr:row>16</xdr:row>
      <xdr:rowOff>38659</xdr:rowOff>
    </xdr:to>
    <xdr:sp macro="" textlink="">
      <xdr:nvSpPr>
        <xdr:cNvPr id="2" name="Line 4">
          <a:extLst>
            <a:ext uri="{FF2B5EF4-FFF2-40B4-BE49-F238E27FC236}">
              <a16:creationId xmlns:a16="http://schemas.microsoft.com/office/drawing/2014/main" id="{68B79EE3-4231-4CC4-B004-4C4E0D275376}"/>
            </a:ext>
          </a:extLst>
        </xdr:cNvPr>
        <xdr:cNvSpPr>
          <a:spLocks noChangeShapeType="1"/>
        </xdr:cNvSpPr>
      </xdr:nvSpPr>
      <xdr:spPr bwMode="auto">
        <a:xfrm>
          <a:off x="63536" y="1343024"/>
          <a:ext cx="5422864" cy="1524560"/>
        </a:xfrm>
        <a:prstGeom prst="line">
          <a:avLst/>
        </a:prstGeom>
        <a:noFill/>
        <a:ln w="19050">
          <a:solidFill>
            <a:schemeClr val="bg1">
              <a:lumMod val="95000"/>
            </a:schemeClr>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438150</xdr:colOff>
      <xdr:row>11</xdr:row>
      <xdr:rowOff>93009</xdr:rowOff>
    </xdr:from>
    <xdr:to>
      <xdr:col>2</xdr:col>
      <xdr:colOff>818030</xdr:colOff>
      <xdr:row>13</xdr:row>
      <xdr:rowOff>168088</xdr:rowOff>
    </xdr:to>
    <xdr:sp macro="" textlink="">
      <xdr:nvSpPr>
        <xdr:cNvPr id="3" name="CuadroTexto 2">
          <a:extLst>
            <a:ext uri="{FF2B5EF4-FFF2-40B4-BE49-F238E27FC236}">
              <a16:creationId xmlns:a16="http://schemas.microsoft.com/office/drawing/2014/main" id="{B8FFD261-9B95-4DA0-B8B4-18CE976D5E5A}"/>
            </a:ext>
          </a:extLst>
        </xdr:cNvPr>
        <xdr:cNvSpPr txBox="1"/>
      </xdr:nvSpPr>
      <xdr:spPr>
        <a:xfrm>
          <a:off x="514350" y="2274234"/>
          <a:ext cx="5799605" cy="513229"/>
        </a:xfrm>
        <a:prstGeom prst="rect">
          <a:avLst/>
        </a:prstGeom>
        <a:solidFill>
          <a:schemeClr val="accent6">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0" i="0">
              <a:solidFill>
                <a:schemeClr val="dk1"/>
              </a:solidFill>
              <a:effectLst/>
              <a:latin typeface="+mn-lt"/>
              <a:ea typeface="+mn-ea"/>
              <a:cs typeface="+mn-cs"/>
            </a:rPr>
            <a:t>The Leontief inverse Matrix shows the coefficients that measure the successive effects on the economy as a result of the initial increase in demand of a</a:t>
          </a:r>
          <a:r>
            <a:rPr lang="en-GB" sz="1100" b="0" i="0" baseline="0">
              <a:solidFill>
                <a:schemeClr val="dk1"/>
              </a:solidFill>
              <a:effectLst/>
              <a:latin typeface="+mn-lt"/>
              <a:ea typeface="+mn-ea"/>
              <a:cs typeface="+mn-cs"/>
            </a:rPr>
            <a:t>n economic sector j. It represents (I-A)</a:t>
          </a:r>
          <a:r>
            <a:rPr lang="en-GB" sz="1100" b="0" i="0" baseline="30000">
              <a:solidFill>
                <a:schemeClr val="dk1"/>
              </a:solidFill>
              <a:effectLst/>
              <a:latin typeface="+mn-lt"/>
              <a:ea typeface="+mn-ea"/>
              <a:cs typeface="+mn-cs"/>
            </a:rPr>
            <a:t>-1</a:t>
          </a:r>
          <a:r>
            <a:rPr lang="en-GB" sz="1100" b="0" i="0" baseline="0">
              <a:solidFill>
                <a:schemeClr val="dk1"/>
              </a:solidFill>
              <a:effectLst/>
              <a:latin typeface="+mn-lt"/>
              <a:ea typeface="+mn-ea"/>
              <a:cs typeface="+mn-cs"/>
            </a:rPr>
            <a:t>.</a:t>
          </a:r>
          <a:endParaRPr lang="en-GB" sz="1100" b="0" i="0" baseline="30000">
            <a:solidFill>
              <a:schemeClr val="dk1"/>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294154</xdr:colOff>
      <xdr:row>10</xdr:row>
      <xdr:rowOff>65554</xdr:rowOff>
    </xdr:from>
    <xdr:to>
      <xdr:col>4</xdr:col>
      <xdr:colOff>224117</xdr:colOff>
      <xdr:row>16</xdr:row>
      <xdr:rowOff>100853</xdr:rowOff>
    </xdr:to>
    <xdr:sp macro="" textlink="">
      <xdr:nvSpPr>
        <xdr:cNvPr id="3" name="CuadroTexto 2">
          <a:extLst>
            <a:ext uri="{FF2B5EF4-FFF2-40B4-BE49-F238E27FC236}">
              <a16:creationId xmlns:a16="http://schemas.microsoft.com/office/drawing/2014/main" id="{F55D3963-8A50-4797-8B32-4ED3BC003988}"/>
            </a:ext>
          </a:extLst>
        </xdr:cNvPr>
        <xdr:cNvSpPr txBox="1"/>
      </xdr:nvSpPr>
      <xdr:spPr>
        <a:xfrm>
          <a:off x="1538007" y="2273113"/>
          <a:ext cx="5779434" cy="1178299"/>
        </a:xfrm>
        <a:prstGeom prst="rect">
          <a:avLst/>
        </a:prstGeom>
        <a:solidFill>
          <a:schemeClr val="accent4">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a:t>The job coefficients (f) are obtained by multiplying the WHs per monetary unit, i.e., 'Sj'</a:t>
          </a:r>
          <a:r>
            <a:rPr lang="en-GB" baseline="0"/>
            <a:t> sheet,</a:t>
          </a:r>
          <a:r>
            <a:rPr lang="en-GB"/>
            <a:t> by the 'IOT inverse Leontief'</a:t>
          </a:r>
          <a:r>
            <a:rPr lang="en-GB" baseline="0"/>
            <a:t> sheet</a:t>
          </a:r>
          <a:r>
            <a:rPr lang="en-GB"/>
            <a:t>. By examining the first row of the Leontief inverse matrix (which corresponds to Agriculture), it can determined how many WHs from all economic sectors are required to meet the demand in the </a:t>
          </a:r>
          <a:r>
            <a:rPr lang="en-GB" b="0" i="1"/>
            <a:t>Agriculture, hunting, and forestry </a:t>
          </a:r>
          <a:r>
            <a:rPr lang="en-GB"/>
            <a:t>sector, which has been selected to represent the upstream of a specific biobased sector,</a:t>
          </a:r>
          <a:r>
            <a:rPr lang="en-GB" baseline="0"/>
            <a:t> although this can be changed</a:t>
          </a:r>
          <a:r>
            <a:rPr lang="en-GB"/>
            <a:t>.</a:t>
          </a:r>
          <a:endParaRPr lang="en-GB"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data-explorer.oecd.org/vis?tenant=archive&amp;df%5bds%5d=DisseminateArchiveDMZ&amp;df%5bid%5d=DF_ALFS_EMP&amp;df%5bag%5d=OECD&amp;dq=...A&amp;pd=%2C&amp;to%5bTIME_PERIOD%5d=false&amp;vw=tb"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data-explorer.oecd.org/vis?tenant=archive&amp;df%5bds%5d=DisseminateArchiveDMZ&amp;df%5bid%5d=DF_IOTS_2021&amp;df%5bag%5d=OECD&amp;dq=TTL.ESP..&amp;to%5bTIME_PERIOD%5d=false&amp;vw=tb&amp;pd=2018%2C2018"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data-explorer.oecd.org/vis?tenant=archive&amp;df%5bds%5d=DisseminateArchiveDMZ&amp;df%5bid%5d=DF_IOTS_2021&amp;df%5bag%5d=OECD&amp;dq=LEONTFT.ESP..&amp;to%5bTIME_PERIOD%5d=false&amp;vw=tb&amp;pd=2018%2C2018"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2115E-5262-493B-9E22-973BFEA806C2}">
  <sheetPr>
    <tabColor theme="6" tint="0.79998168889431442"/>
  </sheetPr>
  <dimension ref="A1:MU2250"/>
  <sheetViews>
    <sheetView tabSelected="1" topLeftCell="A34" workbookViewId="0">
      <selection activeCell="K16" sqref="K16"/>
    </sheetView>
  </sheetViews>
  <sheetFormatPr defaultColWidth="11.44140625" defaultRowHeight="15" customHeight="1" x14ac:dyDescent="0.3"/>
  <cols>
    <col min="1" max="1" width="27.44140625" customWidth="1"/>
    <col min="7" max="7" width="13.6640625" customWidth="1"/>
    <col min="8" max="8" width="19.88671875" customWidth="1"/>
    <col min="9" max="9" width="30" customWidth="1"/>
    <col min="11" max="19" width="11.44140625" style="84"/>
    <col min="20" max="359" width="11.44140625" style="89"/>
  </cols>
  <sheetData>
    <row r="1" spans="1:359" s="83" customFormat="1" ht="15" customHeight="1" thickBot="1" x14ac:dyDescent="0.35">
      <c r="K1" s="84"/>
      <c r="L1" s="84"/>
      <c r="M1" s="84"/>
      <c r="N1" s="84"/>
      <c r="O1" s="84"/>
      <c r="P1" s="84"/>
      <c r="Q1" s="84"/>
      <c r="R1" s="84"/>
      <c r="S1" s="84"/>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c r="FT1" s="85"/>
      <c r="FU1" s="85"/>
      <c r="FV1" s="85"/>
      <c r="FW1" s="85"/>
      <c r="FX1" s="85"/>
      <c r="FY1" s="85"/>
      <c r="FZ1" s="85"/>
      <c r="GA1" s="85"/>
      <c r="GB1" s="85"/>
      <c r="GC1" s="85"/>
      <c r="GD1" s="85"/>
      <c r="GE1" s="85"/>
      <c r="GF1" s="85"/>
      <c r="GG1" s="85"/>
      <c r="GH1" s="85"/>
      <c r="GI1" s="85"/>
      <c r="GJ1" s="85"/>
      <c r="GK1" s="85"/>
      <c r="GL1" s="85"/>
      <c r="GM1" s="85"/>
      <c r="GN1" s="85"/>
      <c r="GO1" s="85"/>
      <c r="GP1" s="85"/>
      <c r="GQ1" s="85"/>
      <c r="GR1" s="85"/>
      <c r="GS1" s="85"/>
      <c r="GT1" s="85"/>
      <c r="GU1" s="85"/>
      <c r="GV1" s="85"/>
      <c r="GW1" s="85"/>
      <c r="GX1" s="85"/>
      <c r="GY1" s="85"/>
      <c r="GZ1" s="85"/>
      <c r="HA1" s="85"/>
      <c r="HB1" s="85"/>
      <c r="HC1" s="85"/>
      <c r="HD1" s="85"/>
      <c r="HE1" s="85"/>
      <c r="HF1" s="85"/>
      <c r="HG1" s="85"/>
      <c r="HH1" s="85"/>
      <c r="HI1" s="85"/>
      <c r="HJ1" s="85"/>
      <c r="HK1" s="85"/>
      <c r="HL1" s="85"/>
      <c r="HM1" s="85"/>
      <c r="HN1" s="85"/>
      <c r="HO1" s="85"/>
      <c r="HP1" s="85"/>
      <c r="HQ1" s="85"/>
      <c r="HR1" s="85"/>
      <c r="HS1" s="85"/>
      <c r="HT1" s="85"/>
      <c r="HU1" s="85"/>
      <c r="HV1" s="85"/>
      <c r="HW1" s="85"/>
      <c r="HX1" s="85"/>
      <c r="HY1" s="85"/>
      <c r="HZ1" s="85"/>
      <c r="IA1" s="85"/>
      <c r="IB1" s="85"/>
      <c r="IC1" s="85"/>
      <c r="ID1" s="85"/>
      <c r="IE1" s="85"/>
      <c r="IF1" s="85"/>
      <c r="IG1" s="85"/>
      <c r="IH1" s="85"/>
      <c r="II1" s="85"/>
      <c r="IJ1" s="85"/>
      <c r="IK1" s="85"/>
      <c r="IL1" s="85"/>
      <c r="IM1" s="85"/>
      <c r="IN1" s="85"/>
      <c r="IO1" s="85"/>
      <c r="IP1" s="85"/>
      <c r="IQ1" s="85"/>
      <c r="IR1" s="85"/>
      <c r="IS1" s="85"/>
      <c r="IT1" s="85"/>
      <c r="IU1" s="85"/>
      <c r="IV1" s="85"/>
      <c r="IW1" s="85"/>
      <c r="IX1" s="85"/>
      <c r="IY1" s="85"/>
      <c r="IZ1" s="85"/>
      <c r="JA1" s="85"/>
      <c r="JB1" s="85"/>
      <c r="JC1" s="85"/>
      <c r="JD1" s="85"/>
      <c r="JE1" s="85"/>
      <c r="JF1" s="85"/>
      <c r="JG1" s="85"/>
      <c r="JH1" s="85"/>
      <c r="JI1" s="85"/>
      <c r="JJ1" s="85"/>
      <c r="JK1" s="85"/>
      <c r="JL1" s="85"/>
      <c r="JM1" s="85"/>
      <c r="JN1" s="85"/>
      <c r="JO1" s="85"/>
      <c r="JP1" s="85"/>
      <c r="JQ1" s="85"/>
      <c r="JR1" s="85"/>
      <c r="JS1" s="85"/>
      <c r="JT1" s="85"/>
      <c r="JU1" s="85"/>
      <c r="JV1" s="85"/>
      <c r="JW1" s="85"/>
      <c r="JX1" s="85"/>
      <c r="JY1" s="85"/>
      <c r="JZ1" s="85"/>
      <c r="KA1" s="85"/>
      <c r="KB1" s="85"/>
      <c r="KC1" s="85"/>
      <c r="KD1" s="85"/>
      <c r="KE1" s="85"/>
      <c r="KF1" s="85"/>
      <c r="KG1" s="85"/>
      <c r="KH1" s="85"/>
      <c r="KI1" s="85"/>
      <c r="KJ1" s="85"/>
      <c r="KK1" s="85"/>
      <c r="KL1" s="85"/>
      <c r="KM1" s="85"/>
      <c r="KN1" s="85"/>
      <c r="KO1" s="85"/>
      <c r="KP1" s="85"/>
      <c r="KQ1" s="85"/>
      <c r="KR1" s="85"/>
      <c r="KS1" s="85"/>
      <c r="KT1" s="85"/>
      <c r="KU1" s="85"/>
      <c r="KV1" s="85"/>
      <c r="KW1" s="85"/>
      <c r="KX1" s="85"/>
      <c r="KY1" s="85"/>
      <c r="KZ1" s="85"/>
      <c r="LA1" s="85"/>
      <c r="LB1" s="85"/>
      <c r="LC1" s="85"/>
      <c r="LD1" s="85"/>
      <c r="LE1" s="85"/>
      <c r="LF1" s="85"/>
      <c r="LG1" s="85"/>
      <c r="LH1" s="85"/>
      <c r="LI1" s="85"/>
      <c r="LJ1" s="85"/>
      <c r="LK1" s="85"/>
      <c r="LL1" s="85"/>
      <c r="LM1" s="85"/>
      <c r="LN1" s="85"/>
      <c r="LO1" s="85"/>
      <c r="LP1" s="85"/>
      <c r="LQ1" s="85"/>
      <c r="LR1" s="85"/>
      <c r="LS1" s="85"/>
      <c r="LT1" s="85"/>
      <c r="LU1" s="85"/>
      <c r="LV1" s="85"/>
      <c r="LW1" s="85"/>
      <c r="LX1" s="85"/>
      <c r="LY1" s="85"/>
      <c r="LZ1" s="85"/>
      <c r="MA1" s="85"/>
      <c r="MB1" s="85"/>
      <c r="MC1" s="85"/>
      <c r="MD1" s="85"/>
      <c r="ME1" s="85"/>
      <c r="MF1" s="85"/>
      <c r="MG1" s="85"/>
      <c r="MH1" s="85"/>
      <c r="MI1" s="85"/>
      <c r="MJ1" s="85"/>
      <c r="MK1" s="85"/>
      <c r="ML1" s="85"/>
      <c r="MM1" s="85"/>
      <c r="MN1" s="85"/>
      <c r="MO1" s="85"/>
      <c r="MP1" s="85"/>
      <c r="MQ1" s="85"/>
      <c r="MR1" s="85"/>
      <c r="MS1" s="85"/>
      <c r="MT1" s="85"/>
      <c r="MU1" s="85"/>
    </row>
    <row r="2" spans="1:359" thickBot="1" x14ac:dyDescent="0.35">
      <c r="A2" s="86"/>
      <c r="B2" s="87"/>
      <c r="C2" s="87"/>
      <c r="D2" s="87"/>
      <c r="E2" s="87"/>
      <c r="F2" s="87"/>
      <c r="G2" s="87"/>
      <c r="H2" s="87"/>
      <c r="I2" s="87"/>
      <c r="J2" s="88"/>
    </row>
    <row r="3" spans="1:359" ht="21" customHeight="1" thickBot="1" x14ac:dyDescent="0.4">
      <c r="A3" s="112" t="s">
        <v>252</v>
      </c>
      <c r="B3" s="113"/>
      <c r="C3" s="113"/>
      <c r="D3" s="113"/>
      <c r="E3" s="114"/>
      <c r="F3" s="84"/>
      <c r="G3" s="112" t="s">
        <v>253</v>
      </c>
      <c r="H3" s="113"/>
      <c r="I3" s="114"/>
      <c r="J3" s="90"/>
    </row>
    <row r="4" spans="1:359" ht="14.4" x14ac:dyDescent="0.3">
      <c r="A4" s="86"/>
      <c r="B4" s="87"/>
      <c r="C4" s="87"/>
      <c r="D4" s="87"/>
      <c r="E4" s="88"/>
      <c r="F4" s="84"/>
      <c r="G4" s="91"/>
      <c r="H4" s="92"/>
      <c r="I4" s="88"/>
      <c r="J4" s="90"/>
    </row>
    <row r="5" spans="1:359" ht="14.4" x14ac:dyDescent="0.3">
      <c r="A5" s="93"/>
      <c r="B5" s="84"/>
      <c r="C5" s="84"/>
      <c r="D5" s="84"/>
      <c r="E5" s="90"/>
      <c r="F5" s="84"/>
      <c r="G5" s="93"/>
      <c r="H5" s="84"/>
      <c r="I5" s="90"/>
      <c r="J5" s="90"/>
    </row>
    <row r="6" spans="1:359" ht="14.4" x14ac:dyDescent="0.3">
      <c r="A6" s="94"/>
      <c r="B6" s="84"/>
      <c r="C6" s="84"/>
      <c r="D6" s="84"/>
      <c r="E6" s="90"/>
      <c r="F6" s="84"/>
      <c r="G6" s="93"/>
      <c r="H6" s="84"/>
      <c r="I6" s="90"/>
      <c r="J6" s="90"/>
    </row>
    <row r="7" spans="1:359" ht="14.4" x14ac:dyDescent="0.3">
      <c r="A7" s="93"/>
      <c r="B7" s="84"/>
      <c r="C7" s="84"/>
      <c r="D7" s="84"/>
      <c r="E7" s="90"/>
      <c r="F7" s="84"/>
      <c r="G7" s="93"/>
      <c r="H7" s="84"/>
      <c r="I7" s="90"/>
      <c r="J7" s="90"/>
    </row>
    <row r="8" spans="1:359" ht="14.4" x14ac:dyDescent="0.3">
      <c r="A8" s="93"/>
      <c r="B8" s="84"/>
      <c r="C8" s="84"/>
      <c r="D8" s="84"/>
      <c r="E8" s="90"/>
      <c r="F8" s="84"/>
      <c r="G8" s="93"/>
      <c r="H8" s="84"/>
      <c r="I8" s="90"/>
      <c r="J8" s="90"/>
    </row>
    <row r="9" spans="1:359" ht="14.4" x14ac:dyDescent="0.3">
      <c r="A9" s="93"/>
      <c r="B9" s="84"/>
      <c r="C9" s="84"/>
      <c r="D9" s="84"/>
      <c r="E9" s="90"/>
      <c r="F9" s="84"/>
      <c r="G9" s="93"/>
      <c r="H9" s="84"/>
      <c r="I9" s="90"/>
      <c r="J9" s="90"/>
    </row>
    <row r="10" spans="1:359" thickBot="1" x14ac:dyDescent="0.35">
      <c r="A10" s="95"/>
      <c r="B10" s="96"/>
      <c r="C10" s="96"/>
      <c r="D10" s="96"/>
      <c r="E10" s="97"/>
      <c r="F10" s="84"/>
      <c r="G10" s="95"/>
      <c r="H10" s="96"/>
      <c r="I10" s="97"/>
      <c r="J10" s="90"/>
    </row>
    <row r="11" spans="1:359" thickBot="1" x14ac:dyDescent="0.35">
      <c r="A11" s="93"/>
      <c r="B11" s="84"/>
      <c r="C11" s="84"/>
      <c r="D11" s="84"/>
      <c r="E11" s="84"/>
      <c r="F11" s="84"/>
      <c r="G11" s="84"/>
      <c r="H11" s="84"/>
      <c r="I11" s="84"/>
      <c r="J11" s="90"/>
    </row>
    <row r="12" spans="1:359" ht="15" customHeight="1" x14ac:dyDescent="0.3">
      <c r="A12" s="115" t="s">
        <v>296</v>
      </c>
      <c r="B12" s="116"/>
      <c r="C12" s="116"/>
      <c r="D12" s="116"/>
      <c r="E12" s="116"/>
      <c r="F12" s="116"/>
      <c r="G12" s="116"/>
      <c r="H12" s="116"/>
      <c r="I12" s="116"/>
      <c r="J12" s="117"/>
    </row>
    <row r="13" spans="1:359" ht="15.75" customHeight="1" thickBot="1" x14ac:dyDescent="0.35">
      <c r="A13" s="118"/>
      <c r="B13" s="119"/>
      <c r="C13" s="119"/>
      <c r="D13" s="119"/>
      <c r="E13" s="119"/>
      <c r="F13" s="119"/>
      <c r="G13" s="119"/>
      <c r="H13" s="119"/>
      <c r="I13" s="119"/>
      <c r="J13" s="120"/>
    </row>
    <row r="14" spans="1:359" thickBot="1" x14ac:dyDescent="0.35">
      <c r="A14" s="93"/>
      <c r="B14" s="84"/>
      <c r="C14" s="84"/>
      <c r="D14" s="84"/>
      <c r="E14" s="84"/>
      <c r="F14" s="84"/>
      <c r="G14" s="84"/>
      <c r="H14" s="84"/>
      <c r="I14" s="84"/>
      <c r="J14" s="90"/>
    </row>
    <row r="15" spans="1:359" ht="18.600000000000001" thickBot="1" x14ac:dyDescent="0.4">
      <c r="A15" s="98" t="s">
        <v>254</v>
      </c>
      <c r="B15" s="99"/>
      <c r="C15" s="99"/>
      <c r="D15" s="99"/>
      <c r="E15" s="99"/>
      <c r="F15" s="99"/>
      <c r="G15" s="99"/>
      <c r="H15" s="99"/>
      <c r="I15" s="99"/>
      <c r="J15" s="90"/>
    </row>
    <row r="16" spans="1:359" ht="171.75" customHeight="1" thickBot="1" x14ac:dyDescent="0.35">
      <c r="A16" s="121" t="s">
        <v>297</v>
      </c>
      <c r="B16" s="122"/>
      <c r="C16" s="122"/>
      <c r="D16" s="122"/>
      <c r="E16" s="122"/>
      <c r="F16" s="122"/>
      <c r="G16" s="122"/>
      <c r="H16" s="122"/>
      <c r="I16" s="123"/>
      <c r="J16" s="90"/>
    </row>
    <row r="17" spans="1:10" thickBot="1" x14ac:dyDescent="0.35">
      <c r="A17" s="100"/>
      <c r="B17" s="99"/>
      <c r="C17" s="99"/>
      <c r="D17" s="99"/>
      <c r="E17" s="99"/>
      <c r="F17" s="99"/>
      <c r="G17" s="99"/>
      <c r="H17" s="99"/>
      <c r="I17" s="99"/>
      <c r="J17" s="90"/>
    </row>
    <row r="18" spans="1:10" ht="18.600000000000001" thickBot="1" x14ac:dyDescent="0.4">
      <c r="A18" s="98" t="s">
        <v>255</v>
      </c>
      <c r="B18" s="99"/>
      <c r="C18" s="99"/>
      <c r="D18" s="99"/>
      <c r="E18" s="99"/>
      <c r="F18" s="99"/>
      <c r="G18" s="99"/>
      <c r="H18" s="99"/>
      <c r="I18" s="99"/>
      <c r="J18" s="90"/>
    </row>
    <row r="19" spans="1:10" ht="13.5" customHeight="1" x14ac:dyDescent="0.3">
      <c r="A19" s="128" t="s">
        <v>279</v>
      </c>
      <c r="B19" s="129"/>
      <c r="C19" s="129"/>
      <c r="D19" s="129"/>
      <c r="E19" s="129"/>
      <c r="F19" s="129"/>
      <c r="G19" s="129"/>
      <c r="H19" s="129"/>
      <c r="I19" s="130"/>
      <c r="J19" s="90"/>
    </row>
    <row r="20" spans="1:10" ht="15" customHeight="1" x14ac:dyDescent="0.3">
      <c r="A20" s="131"/>
      <c r="B20" s="132"/>
      <c r="C20" s="132"/>
      <c r="D20" s="132"/>
      <c r="E20" s="132"/>
      <c r="F20" s="132"/>
      <c r="G20" s="132"/>
      <c r="H20" s="132"/>
      <c r="I20" s="133"/>
      <c r="J20" s="90"/>
    </row>
    <row r="21" spans="1:10" ht="23.25" customHeight="1" x14ac:dyDescent="0.3">
      <c r="A21" s="131"/>
      <c r="B21" s="132"/>
      <c r="C21" s="132"/>
      <c r="D21" s="132"/>
      <c r="E21" s="132"/>
      <c r="F21" s="132"/>
      <c r="G21" s="132"/>
      <c r="H21" s="132"/>
      <c r="I21" s="133"/>
      <c r="J21" s="90"/>
    </row>
    <row r="22" spans="1:10" ht="44.25" customHeight="1" x14ac:dyDescent="0.3">
      <c r="A22" s="131"/>
      <c r="B22" s="132"/>
      <c r="C22" s="132"/>
      <c r="D22" s="132"/>
      <c r="E22" s="132"/>
      <c r="F22" s="132"/>
      <c r="G22" s="132"/>
      <c r="H22" s="132"/>
      <c r="I22" s="133"/>
      <c r="J22" s="90"/>
    </row>
    <row r="23" spans="1:10" ht="21" customHeight="1" x14ac:dyDescent="0.3">
      <c r="A23" s="131"/>
      <c r="B23" s="132"/>
      <c r="C23" s="132"/>
      <c r="D23" s="132"/>
      <c r="E23" s="132"/>
      <c r="F23" s="132"/>
      <c r="G23" s="132"/>
      <c r="H23" s="132"/>
      <c r="I23" s="133"/>
      <c r="J23" s="90"/>
    </row>
    <row r="24" spans="1:10" ht="15" customHeight="1" x14ac:dyDescent="0.3">
      <c r="A24" s="131"/>
      <c r="B24" s="132"/>
      <c r="C24" s="132"/>
      <c r="D24" s="132"/>
      <c r="E24" s="132"/>
      <c r="F24" s="132"/>
      <c r="G24" s="132"/>
      <c r="H24" s="132"/>
      <c r="I24" s="133"/>
      <c r="J24" s="90"/>
    </row>
    <row r="25" spans="1:10" ht="39" customHeight="1" x14ac:dyDescent="0.3">
      <c r="A25" s="131"/>
      <c r="B25" s="132"/>
      <c r="C25" s="132"/>
      <c r="D25" s="132"/>
      <c r="E25" s="132"/>
      <c r="F25" s="132"/>
      <c r="G25" s="132"/>
      <c r="H25" s="132"/>
      <c r="I25" s="133"/>
      <c r="J25" s="90"/>
    </row>
    <row r="26" spans="1:10" ht="38.25" customHeight="1" thickBot="1" x14ac:dyDescent="0.35">
      <c r="A26" s="134"/>
      <c r="B26" s="135"/>
      <c r="C26" s="135"/>
      <c r="D26" s="135"/>
      <c r="E26" s="135"/>
      <c r="F26" s="135"/>
      <c r="G26" s="135"/>
      <c r="H26" s="135"/>
      <c r="I26" s="136"/>
      <c r="J26" s="90"/>
    </row>
    <row r="27" spans="1:10" ht="20.399999999999999" customHeight="1" thickBot="1" x14ac:dyDescent="0.35">
      <c r="A27" s="101"/>
      <c r="B27" s="102"/>
      <c r="C27" s="102"/>
      <c r="D27" s="102"/>
      <c r="E27" s="102"/>
      <c r="F27" s="102"/>
      <c r="G27" s="102"/>
      <c r="H27" s="102"/>
      <c r="I27" s="102"/>
      <c r="J27" s="90"/>
    </row>
    <row r="28" spans="1:10" ht="20.399999999999999" customHeight="1" thickBot="1" x14ac:dyDescent="0.4">
      <c r="A28" s="98" t="s">
        <v>256</v>
      </c>
      <c r="B28" s="102"/>
      <c r="C28" s="102"/>
      <c r="D28" s="102"/>
      <c r="E28" s="102"/>
      <c r="F28" s="102"/>
      <c r="G28" s="102"/>
      <c r="H28" s="102"/>
      <c r="I28" s="102"/>
      <c r="J28" s="90"/>
    </row>
    <row r="29" spans="1:10" ht="20.399999999999999" customHeight="1" x14ac:dyDescent="0.3">
      <c r="A29" s="137" t="s">
        <v>292</v>
      </c>
      <c r="B29" s="138"/>
      <c r="C29" s="138"/>
      <c r="D29" s="138"/>
      <c r="E29" s="138"/>
      <c r="F29" s="138"/>
      <c r="G29" s="138"/>
      <c r="H29" s="138"/>
      <c r="I29" s="139"/>
      <c r="J29" s="90"/>
    </row>
    <row r="30" spans="1:10" ht="20.399999999999999" customHeight="1" x14ac:dyDescent="0.3">
      <c r="A30" s="140"/>
      <c r="B30" s="141"/>
      <c r="C30" s="141"/>
      <c r="D30" s="141"/>
      <c r="E30" s="141"/>
      <c r="F30" s="141"/>
      <c r="G30" s="141"/>
      <c r="H30" s="141"/>
      <c r="I30" s="142"/>
      <c r="J30" s="90"/>
    </row>
    <row r="31" spans="1:10" ht="20.399999999999999" customHeight="1" x14ac:dyDescent="0.3">
      <c r="A31" s="140"/>
      <c r="B31" s="141"/>
      <c r="C31" s="141"/>
      <c r="D31" s="141"/>
      <c r="E31" s="141"/>
      <c r="F31" s="141"/>
      <c r="G31" s="141"/>
      <c r="H31" s="141"/>
      <c r="I31" s="142"/>
      <c r="J31" s="90"/>
    </row>
    <row r="32" spans="1:10" ht="20.399999999999999" customHeight="1" x14ac:dyDescent="0.3">
      <c r="A32" s="140"/>
      <c r="B32" s="141"/>
      <c r="C32" s="141"/>
      <c r="D32" s="141"/>
      <c r="E32" s="141"/>
      <c r="F32" s="141"/>
      <c r="G32" s="141"/>
      <c r="H32" s="141"/>
      <c r="I32" s="142"/>
      <c r="J32" s="90"/>
    </row>
    <row r="33" spans="1:10" ht="20.399999999999999" customHeight="1" x14ac:dyDescent="0.3">
      <c r="A33" s="140"/>
      <c r="B33" s="141"/>
      <c r="C33" s="141"/>
      <c r="D33" s="141"/>
      <c r="E33" s="141"/>
      <c r="F33" s="141"/>
      <c r="G33" s="141"/>
      <c r="H33" s="141"/>
      <c r="I33" s="142"/>
      <c r="J33" s="90"/>
    </row>
    <row r="34" spans="1:10" ht="20.399999999999999" customHeight="1" x14ac:dyDescent="0.3">
      <c r="A34" s="140"/>
      <c r="B34" s="141"/>
      <c r="C34" s="141"/>
      <c r="D34" s="141"/>
      <c r="E34" s="141"/>
      <c r="F34" s="141"/>
      <c r="G34" s="141"/>
      <c r="H34" s="141"/>
      <c r="I34" s="142"/>
      <c r="J34" s="90"/>
    </row>
    <row r="35" spans="1:10" ht="20.399999999999999" customHeight="1" x14ac:dyDescent="0.3">
      <c r="A35" s="140"/>
      <c r="B35" s="141"/>
      <c r="C35" s="141"/>
      <c r="D35" s="141"/>
      <c r="E35" s="141"/>
      <c r="F35" s="141"/>
      <c r="G35" s="141"/>
      <c r="H35" s="141"/>
      <c r="I35" s="142"/>
      <c r="J35" s="90"/>
    </row>
    <row r="36" spans="1:10" ht="20.399999999999999" customHeight="1" x14ac:dyDescent="0.3">
      <c r="A36" s="140"/>
      <c r="B36" s="141"/>
      <c r="C36" s="141"/>
      <c r="D36" s="141"/>
      <c r="E36" s="141"/>
      <c r="F36" s="141"/>
      <c r="G36" s="141"/>
      <c r="H36" s="141"/>
      <c r="I36" s="142"/>
      <c r="J36" s="90"/>
    </row>
    <row r="37" spans="1:10" ht="20.399999999999999" customHeight="1" x14ac:dyDescent="0.3">
      <c r="A37" s="140"/>
      <c r="B37" s="141"/>
      <c r="C37" s="141"/>
      <c r="D37" s="141"/>
      <c r="E37" s="141"/>
      <c r="F37" s="141"/>
      <c r="G37" s="141"/>
      <c r="H37" s="141"/>
      <c r="I37" s="142"/>
      <c r="J37" s="90"/>
    </row>
    <row r="38" spans="1:10" ht="20.399999999999999" customHeight="1" x14ac:dyDescent="0.3">
      <c r="A38" s="140"/>
      <c r="B38" s="141"/>
      <c r="C38" s="141"/>
      <c r="D38" s="141"/>
      <c r="E38" s="141"/>
      <c r="F38" s="141"/>
      <c r="G38" s="141"/>
      <c r="H38" s="141"/>
      <c r="I38" s="142"/>
      <c r="J38" s="90"/>
    </row>
    <row r="39" spans="1:10" ht="20.399999999999999" customHeight="1" x14ac:dyDescent="0.3">
      <c r="A39" s="140"/>
      <c r="B39" s="141"/>
      <c r="C39" s="141"/>
      <c r="D39" s="141"/>
      <c r="E39" s="141"/>
      <c r="F39" s="141"/>
      <c r="G39" s="141"/>
      <c r="H39" s="141"/>
      <c r="I39" s="142"/>
      <c r="J39" s="90"/>
    </row>
    <row r="40" spans="1:10" ht="20.399999999999999" customHeight="1" x14ac:dyDescent="0.3">
      <c r="A40" s="140"/>
      <c r="B40" s="141"/>
      <c r="C40" s="141"/>
      <c r="D40" s="141"/>
      <c r="E40" s="141"/>
      <c r="F40" s="141"/>
      <c r="G40" s="141"/>
      <c r="H40" s="141"/>
      <c r="I40" s="142"/>
      <c r="J40" s="90"/>
    </row>
    <row r="41" spans="1:10" ht="20.399999999999999" customHeight="1" x14ac:dyDescent="0.3">
      <c r="A41" s="140"/>
      <c r="B41" s="141"/>
      <c r="C41" s="141"/>
      <c r="D41" s="141"/>
      <c r="E41" s="141"/>
      <c r="F41" s="141"/>
      <c r="G41" s="141"/>
      <c r="H41" s="141"/>
      <c r="I41" s="142"/>
      <c r="J41" s="90"/>
    </row>
    <row r="42" spans="1:10" ht="20.399999999999999" customHeight="1" x14ac:dyDescent="0.3">
      <c r="A42" s="140"/>
      <c r="B42" s="141"/>
      <c r="C42" s="141"/>
      <c r="D42" s="141"/>
      <c r="E42" s="141"/>
      <c r="F42" s="141"/>
      <c r="G42" s="141"/>
      <c r="H42" s="141"/>
      <c r="I42" s="142"/>
      <c r="J42" s="90"/>
    </row>
    <row r="43" spans="1:10" ht="20.399999999999999" customHeight="1" x14ac:dyDescent="0.3">
      <c r="A43" s="140"/>
      <c r="B43" s="141"/>
      <c r="C43" s="141"/>
      <c r="D43" s="141"/>
      <c r="E43" s="141"/>
      <c r="F43" s="141"/>
      <c r="G43" s="141"/>
      <c r="H43" s="141"/>
      <c r="I43" s="142"/>
      <c r="J43" s="90"/>
    </row>
    <row r="44" spans="1:10" ht="20.399999999999999" customHeight="1" x14ac:dyDescent="0.3">
      <c r="A44" s="140"/>
      <c r="B44" s="141"/>
      <c r="C44" s="141"/>
      <c r="D44" s="141"/>
      <c r="E44" s="141"/>
      <c r="F44" s="141"/>
      <c r="G44" s="141"/>
      <c r="H44" s="141"/>
      <c r="I44" s="142"/>
      <c r="J44" s="90"/>
    </row>
    <row r="45" spans="1:10" ht="20.399999999999999" customHeight="1" thickBot="1" x14ac:dyDescent="0.35">
      <c r="A45" s="143"/>
      <c r="B45" s="144"/>
      <c r="C45" s="144"/>
      <c r="D45" s="144"/>
      <c r="E45" s="144"/>
      <c r="F45" s="144"/>
      <c r="G45" s="144"/>
      <c r="H45" s="144"/>
      <c r="I45" s="145"/>
      <c r="J45" s="90"/>
    </row>
    <row r="46" spans="1:10" ht="20.25" customHeight="1" thickBot="1" x14ac:dyDescent="0.35">
      <c r="A46" s="101"/>
      <c r="B46" s="102"/>
      <c r="C46" s="102"/>
      <c r="D46" s="102"/>
      <c r="E46" s="102"/>
      <c r="F46" s="102"/>
      <c r="G46" s="102"/>
      <c r="H46" s="102"/>
      <c r="I46" s="102"/>
      <c r="J46" s="90"/>
    </row>
    <row r="47" spans="1:10" ht="18.600000000000001" thickBot="1" x14ac:dyDescent="0.4">
      <c r="A47" s="98" t="s">
        <v>257</v>
      </c>
      <c r="B47" s="100"/>
      <c r="C47" s="99"/>
      <c r="D47" s="99"/>
      <c r="E47" s="99"/>
      <c r="F47" s="99"/>
      <c r="G47" s="99"/>
      <c r="H47" s="99"/>
      <c r="I47" s="99"/>
      <c r="J47" s="90"/>
    </row>
    <row r="48" spans="1:10" ht="14.4" x14ac:dyDescent="0.3">
      <c r="A48" s="109" t="s">
        <v>276</v>
      </c>
      <c r="B48" s="124" t="s">
        <v>286</v>
      </c>
      <c r="C48" s="124"/>
      <c r="D48" s="124"/>
      <c r="E48" s="124"/>
      <c r="F48" s="124"/>
      <c r="G48" s="124"/>
      <c r="H48" s="124"/>
      <c r="I48" s="125"/>
      <c r="J48" s="90"/>
    </row>
    <row r="49" spans="1:359" ht="14.4" x14ac:dyDescent="0.3">
      <c r="A49" s="110" t="s">
        <v>280</v>
      </c>
      <c r="B49" s="126" t="s">
        <v>258</v>
      </c>
      <c r="C49" s="126"/>
      <c r="D49" s="126"/>
      <c r="E49" s="126"/>
      <c r="F49" s="126"/>
      <c r="G49" s="126"/>
      <c r="H49" s="126"/>
      <c r="I49" s="127"/>
      <c r="J49" s="90"/>
    </row>
    <row r="50" spans="1:359" ht="14.4" x14ac:dyDescent="0.3">
      <c r="A50" s="110" t="s">
        <v>281</v>
      </c>
      <c r="B50" s="126" t="s">
        <v>260</v>
      </c>
      <c r="C50" s="126"/>
      <c r="D50" s="126"/>
      <c r="E50" s="126"/>
      <c r="F50" s="126"/>
      <c r="G50" s="126"/>
      <c r="H50" s="126"/>
      <c r="I50" s="127"/>
      <c r="J50" s="90"/>
    </row>
    <row r="51" spans="1:359" ht="15.6" x14ac:dyDescent="0.3">
      <c r="A51" s="110" t="s">
        <v>284</v>
      </c>
      <c r="B51" s="126" t="s">
        <v>278</v>
      </c>
      <c r="C51" s="126"/>
      <c r="D51" s="126"/>
      <c r="E51" s="126"/>
      <c r="F51" s="126"/>
      <c r="G51" s="126"/>
      <c r="H51" s="126"/>
      <c r="I51" s="127"/>
      <c r="J51" s="90"/>
    </row>
    <row r="52" spans="1:359" ht="15.6" x14ac:dyDescent="0.3">
      <c r="A52" s="110" t="s">
        <v>283</v>
      </c>
      <c r="B52" s="126" t="s">
        <v>277</v>
      </c>
      <c r="C52" s="126"/>
      <c r="D52" s="126"/>
      <c r="E52" s="126"/>
      <c r="F52" s="126"/>
      <c r="G52" s="126"/>
      <c r="H52" s="126"/>
      <c r="I52" s="127"/>
      <c r="J52" s="90"/>
    </row>
    <row r="53" spans="1:359" ht="15.6" x14ac:dyDescent="0.3">
      <c r="A53" s="110" t="s">
        <v>282</v>
      </c>
      <c r="B53" s="126" t="s">
        <v>262</v>
      </c>
      <c r="C53" s="126"/>
      <c r="D53" s="126"/>
      <c r="E53" s="126"/>
      <c r="F53" s="126"/>
      <c r="G53" s="126"/>
      <c r="H53" s="126"/>
      <c r="I53" s="127"/>
      <c r="J53" s="90"/>
    </row>
    <row r="54" spans="1:359" ht="15" customHeight="1" x14ac:dyDescent="0.3">
      <c r="A54" s="110" t="s">
        <v>285</v>
      </c>
      <c r="B54" s="126" t="s">
        <v>261</v>
      </c>
      <c r="C54" s="126"/>
      <c r="D54" s="126"/>
      <c r="E54" s="126"/>
      <c r="F54" s="126"/>
      <c r="G54" s="126"/>
      <c r="H54" s="126"/>
      <c r="I54" s="127"/>
      <c r="J54" s="90"/>
    </row>
    <row r="55" spans="1:359" thickBot="1" x14ac:dyDescent="0.35">
      <c r="A55" s="111" t="s">
        <v>263</v>
      </c>
      <c r="B55" s="146" t="s">
        <v>264</v>
      </c>
      <c r="C55" s="146"/>
      <c r="D55" s="146"/>
      <c r="E55" s="146"/>
      <c r="F55" s="146"/>
      <c r="G55" s="146"/>
      <c r="H55" s="146"/>
      <c r="I55" s="147"/>
      <c r="J55" s="90"/>
    </row>
    <row r="56" spans="1:359" thickBot="1" x14ac:dyDescent="0.35">
      <c r="A56" s="103"/>
      <c r="B56" s="104"/>
      <c r="C56" s="104"/>
      <c r="D56" s="104"/>
      <c r="E56" s="104"/>
      <c r="F56" s="104"/>
      <c r="G56" s="104"/>
      <c r="H56" s="104"/>
      <c r="I56" s="104"/>
      <c r="J56" s="90"/>
    </row>
    <row r="57" spans="1:359" ht="18.600000000000001" thickBot="1" x14ac:dyDescent="0.4">
      <c r="A57" s="105" t="s">
        <v>259</v>
      </c>
      <c r="B57" s="148"/>
      <c r="C57" s="148"/>
      <c r="D57" s="148"/>
      <c r="E57" s="148"/>
      <c r="F57" s="148"/>
      <c r="G57" s="148"/>
      <c r="H57" s="148"/>
      <c r="I57" s="148"/>
      <c r="J57" s="90"/>
    </row>
    <row r="58" spans="1:359" ht="14.4" x14ac:dyDescent="0.3">
      <c r="A58" s="149" t="s">
        <v>293</v>
      </c>
      <c r="B58" s="150"/>
      <c r="C58" s="150"/>
      <c r="D58" s="150"/>
      <c r="E58" s="150"/>
      <c r="F58" s="150"/>
      <c r="G58" s="150"/>
      <c r="H58" s="150"/>
      <c r="I58" s="151"/>
      <c r="J58" s="90"/>
    </row>
    <row r="59" spans="1:359" thickBot="1" x14ac:dyDescent="0.35">
      <c r="A59" s="152"/>
      <c r="B59" s="153"/>
      <c r="C59" s="153"/>
      <c r="D59" s="153"/>
      <c r="E59" s="153"/>
      <c r="F59" s="153"/>
      <c r="G59" s="153"/>
      <c r="H59" s="153"/>
      <c r="I59" s="154"/>
      <c r="J59" s="90"/>
    </row>
    <row r="60" spans="1:359" thickBot="1" x14ac:dyDescent="0.35">
      <c r="A60" s="95"/>
      <c r="B60" s="96"/>
      <c r="C60" s="96"/>
      <c r="D60" s="96"/>
      <c r="E60" s="96"/>
      <c r="F60" s="96"/>
      <c r="G60" s="96"/>
      <c r="H60" s="96"/>
      <c r="I60" s="96"/>
      <c r="J60" s="97"/>
    </row>
    <row r="61" spans="1:359" s="84" customFormat="1" ht="15" customHeight="1" x14ac:dyDescent="0.3">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row>
    <row r="62" spans="1:359" s="84" customFormat="1" ht="15" customHeight="1" x14ac:dyDescent="0.3">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row>
    <row r="63" spans="1:359" s="84" customFormat="1" ht="15" customHeight="1" x14ac:dyDescent="0.3">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row>
    <row r="64" spans="1:359" s="84" customFormat="1" ht="15" customHeight="1" x14ac:dyDescent="0.3">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6"/>
      <c r="BR64" s="106"/>
      <c r="BS64" s="106"/>
      <c r="BT64" s="106"/>
      <c r="BU64" s="106"/>
      <c r="BV64" s="106"/>
      <c r="BW64" s="106"/>
      <c r="BX64" s="106"/>
      <c r="BY64" s="106"/>
      <c r="BZ64" s="106"/>
      <c r="CA64" s="106"/>
      <c r="CB64" s="106"/>
      <c r="CC64" s="106"/>
      <c r="CD64" s="106"/>
      <c r="CE64" s="106"/>
      <c r="CF64" s="106"/>
      <c r="CG64" s="106"/>
      <c r="CH64" s="106"/>
      <c r="CI64" s="106"/>
      <c r="CJ64" s="106"/>
      <c r="CK64" s="106"/>
      <c r="CL64" s="106"/>
      <c r="CM64" s="106"/>
      <c r="CN64" s="106"/>
      <c r="CO64" s="106"/>
      <c r="CP64" s="106"/>
      <c r="CQ64" s="106"/>
      <c r="CR64" s="106"/>
      <c r="CS64" s="106"/>
      <c r="CT64" s="106"/>
      <c r="CU64" s="106"/>
      <c r="CV64" s="106"/>
      <c r="CW64" s="106"/>
      <c r="CX64" s="106"/>
      <c r="CY64" s="106"/>
      <c r="CZ64" s="106"/>
      <c r="DA64" s="106"/>
      <c r="DB64" s="106"/>
      <c r="DC64" s="106"/>
      <c r="DD64" s="106"/>
      <c r="DE64" s="106"/>
      <c r="DF64" s="106"/>
      <c r="DG64" s="106"/>
      <c r="DH64" s="106"/>
      <c r="DI64" s="106"/>
      <c r="DJ64" s="106"/>
      <c r="DK64" s="106"/>
      <c r="DL64" s="106"/>
      <c r="DM64" s="106"/>
      <c r="DN64" s="106"/>
      <c r="DO64" s="106"/>
      <c r="DP64" s="106"/>
      <c r="DQ64" s="106"/>
      <c r="DR64" s="106"/>
      <c r="DS64" s="106"/>
      <c r="DT64" s="106"/>
      <c r="DU64" s="106"/>
      <c r="DV64" s="106"/>
      <c r="DW64" s="106"/>
      <c r="DX64" s="106"/>
      <c r="DY64" s="106"/>
      <c r="DZ64" s="106"/>
      <c r="EA64" s="106"/>
      <c r="EB64" s="106"/>
      <c r="EC64" s="106"/>
      <c r="ED64" s="106"/>
      <c r="EE64" s="106"/>
      <c r="EF64" s="106"/>
      <c r="EG64" s="106"/>
      <c r="EH64" s="106"/>
      <c r="EI64" s="106"/>
      <c r="EJ64" s="106"/>
      <c r="EK64" s="106"/>
      <c r="EL64" s="106"/>
      <c r="EM64" s="106"/>
      <c r="EN64" s="106"/>
      <c r="EO64" s="106"/>
      <c r="EP64" s="106"/>
      <c r="EQ64" s="106"/>
      <c r="ER64" s="106"/>
      <c r="ES64" s="106"/>
      <c r="ET64" s="106"/>
      <c r="EU64" s="106"/>
      <c r="EV64" s="106"/>
      <c r="EW64" s="106"/>
      <c r="EX64" s="106"/>
      <c r="EY64" s="106"/>
      <c r="EZ64" s="106"/>
      <c r="FA64" s="106"/>
      <c r="FB64" s="106"/>
      <c r="FC64" s="106"/>
      <c r="FD64" s="106"/>
      <c r="FE64" s="106"/>
      <c r="FF64" s="106"/>
      <c r="FG64" s="106"/>
      <c r="FH64" s="106"/>
      <c r="FI64" s="106"/>
      <c r="FJ64" s="106"/>
      <c r="FK64" s="106"/>
      <c r="FL64" s="106"/>
      <c r="FM64" s="106"/>
      <c r="FN64" s="106"/>
      <c r="FO64" s="106"/>
      <c r="FP64" s="106"/>
      <c r="FQ64" s="106"/>
      <c r="FR64" s="106"/>
      <c r="FS64" s="106"/>
      <c r="FT64" s="106"/>
      <c r="FU64" s="106"/>
      <c r="FV64" s="106"/>
      <c r="FW64" s="106"/>
      <c r="FX64" s="106"/>
      <c r="FY64" s="106"/>
      <c r="FZ64" s="106"/>
      <c r="GA64" s="106"/>
      <c r="GB64" s="106"/>
      <c r="GC64" s="106"/>
      <c r="GD64" s="106"/>
      <c r="GE64" s="106"/>
      <c r="GF64" s="106"/>
      <c r="GG64" s="106"/>
      <c r="GH64" s="106"/>
      <c r="GI64" s="106"/>
      <c r="GJ64" s="106"/>
      <c r="GK64" s="106"/>
      <c r="GL64" s="106"/>
      <c r="GM64" s="106"/>
      <c r="GN64" s="106"/>
      <c r="GO64" s="106"/>
      <c r="GP64" s="106"/>
      <c r="GQ64" s="106"/>
      <c r="GR64" s="106"/>
      <c r="GS64" s="106"/>
      <c r="GT64" s="106"/>
      <c r="GU64" s="106"/>
      <c r="GV64" s="106"/>
      <c r="GW64" s="106"/>
      <c r="GX64" s="106"/>
      <c r="GY64" s="106"/>
      <c r="GZ64" s="106"/>
      <c r="HA64" s="106"/>
      <c r="HB64" s="106"/>
      <c r="HC64" s="106"/>
      <c r="HD64" s="106"/>
      <c r="HE64" s="106"/>
      <c r="HF64" s="106"/>
      <c r="HG64" s="106"/>
      <c r="HH64" s="106"/>
      <c r="HI64" s="106"/>
      <c r="HJ64" s="106"/>
      <c r="HK64" s="106"/>
      <c r="HL64" s="106"/>
      <c r="HM64" s="106"/>
      <c r="HN64" s="106"/>
      <c r="HO64" s="106"/>
      <c r="HP64" s="106"/>
      <c r="HQ64" s="106"/>
      <c r="HR64" s="106"/>
      <c r="HS64" s="106"/>
      <c r="HT64" s="106"/>
      <c r="HU64" s="106"/>
      <c r="HV64" s="106"/>
      <c r="HW64" s="106"/>
      <c r="HX64" s="106"/>
      <c r="HY64" s="106"/>
      <c r="HZ64" s="106"/>
      <c r="IA64" s="106"/>
      <c r="IB64" s="106"/>
      <c r="IC64" s="106"/>
      <c r="ID64" s="106"/>
      <c r="IE64" s="106"/>
      <c r="IF64" s="106"/>
      <c r="IG64" s="106"/>
      <c r="IH64" s="106"/>
      <c r="II64" s="106"/>
      <c r="IJ64" s="106"/>
      <c r="IK64" s="106"/>
      <c r="IL64" s="106"/>
      <c r="IM64" s="106"/>
      <c r="IN64" s="106"/>
      <c r="IO64" s="106"/>
      <c r="IP64" s="106"/>
      <c r="IQ64" s="106"/>
      <c r="IR64" s="106"/>
      <c r="IS64" s="106"/>
      <c r="IT64" s="106"/>
      <c r="IU64" s="106"/>
      <c r="IV64" s="106"/>
      <c r="IW64" s="106"/>
      <c r="IX64" s="106"/>
      <c r="IY64" s="106"/>
      <c r="IZ64" s="106"/>
      <c r="JA64" s="106"/>
      <c r="JB64" s="106"/>
      <c r="JC64" s="106"/>
      <c r="JD64" s="106"/>
      <c r="JE64" s="106"/>
      <c r="JF64" s="106"/>
      <c r="JG64" s="106"/>
      <c r="JH64" s="106"/>
      <c r="JI64" s="106"/>
      <c r="JJ64" s="106"/>
      <c r="JK64" s="106"/>
      <c r="JL64" s="106"/>
      <c r="JM64" s="106"/>
      <c r="JN64" s="106"/>
      <c r="JO64" s="106"/>
      <c r="JP64" s="106"/>
      <c r="JQ64" s="106"/>
      <c r="JR64" s="106"/>
      <c r="JS64" s="106"/>
      <c r="JT64" s="106"/>
      <c r="JU64" s="106"/>
      <c r="JV64" s="106"/>
      <c r="JW64" s="106"/>
      <c r="JX64" s="106"/>
      <c r="JY64" s="106"/>
      <c r="JZ64" s="106"/>
      <c r="KA64" s="106"/>
      <c r="KB64" s="106"/>
      <c r="KC64" s="106"/>
      <c r="KD64" s="106"/>
      <c r="KE64" s="106"/>
      <c r="KF64" s="106"/>
      <c r="KG64" s="106"/>
      <c r="KH64" s="106"/>
      <c r="KI64" s="106"/>
      <c r="KJ64" s="106"/>
      <c r="KK64" s="106"/>
      <c r="KL64" s="106"/>
      <c r="KM64" s="106"/>
      <c r="KN64" s="106"/>
      <c r="KO64" s="106"/>
      <c r="KP64" s="106"/>
      <c r="KQ64" s="106"/>
      <c r="KR64" s="106"/>
      <c r="KS64" s="106"/>
      <c r="KT64" s="106"/>
      <c r="KU64" s="106"/>
      <c r="KV64" s="106"/>
      <c r="KW64" s="106"/>
      <c r="KX64" s="106"/>
      <c r="KY64" s="106"/>
      <c r="KZ64" s="106"/>
      <c r="LA64" s="106"/>
      <c r="LB64" s="106"/>
      <c r="LC64" s="106"/>
      <c r="LD64" s="106"/>
      <c r="LE64" s="106"/>
      <c r="LF64" s="106"/>
      <c r="LG64" s="106"/>
      <c r="LH64" s="106"/>
      <c r="LI64" s="106"/>
      <c r="LJ64" s="106"/>
      <c r="LK64" s="106"/>
      <c r="LL64" s="106"/>
      <c r="LM64" s="106"/>
      <c r="LN64" s="106"/>
      <c r="LO64" s="106"/>
      <c r="LP64" s="106"/>
      <c r="LQ64" s="106"/>
      <c r="LR64" s="106"/>
      <c r="LS64" s="106"/>
      <c r="LT64" s="106"/>
      <c r="LU64" s="106"/>
      <c r="LV64" s="106"/>
      <c r="LW64" s="106"/>
      <c r="LX64" s="106"/>
      <c r="LY64" s="106"/>
      <c r="LZ64" s="106"/>
      <c r="MA64" s="106"/>
      <c r="MB64" s="106"/>
      <c r="MC64" s="106"/>
      <c r="MD64" s="106"/>
      <c r="ME64" s="106"/>
      <c r="MF64" s="106"/>
      <c r="MG64" s="106"/>
      <c r="MH64" s="106"/>
      <c r="MI64" s="106"/>
      <c r="MJ64" s="106"/>
      <c r="MK64" s="106"/>
      <c r="ML64" s="106"/>
      <c r="MM64" s="106"/>
      <c r="MN64" s="106"/>
      <c r="MO64" s="106"/>
      <c r="MP64" s="106"/>
      <c r="MQ64" s="106"/>
      <c r="MR64" s="106"/>
      <c r="MS64" s="106"/>
      <c r="MT64" s="106"/>
      <c r="MU64" s="106"/>
    </row>
    <row r="65" spans="11:359" s="84" customFormat="1" ht="15" customHeight="1" x14ac:dyDescent="0.3">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6"/>
      <c r="BR65" s="106"/>
      <c r="BS65" s="106"/>
      <c r="BT65" s="106"/>
      <c r="BU65" s="106"/>
      <c r="BV65" s="106"/>
      <c r="BW65" s="106"/>
      <c r="BX65" s="106"/>
      <c r="BY65" s="106"/>
      <c r="BZ65" s="106"/>
      <c r="CA65" s="106"/>
      <c r="CB65" s="106"/>
      <c r="CC65" s="106"/>
      <c r="CD65" s="106"/>
      <c r="CE65" s="106"/>
      <c r="CF65" s="106"/>
      <c r="CG65" s="106"/>
      <c r="CH65" s="106"/>
      <c r="CI65" s="106"/>
      <c r="CJ65" s="106"/>
      <c r="CK65" s="106"/>
      <c r="CL65" s="106"/>
      <c r="CM65" s="106"/>
      <c r="CN65" s="106"/>
      <c r="CO65" s="106"/>
      <c r="CP65" s="106"/>
      <c r="CQ65" s="106"/>
      <c r="CR65" s="106"/>
      <c r="CS65" s="106"/>
      <c r="CT65" s="106"/>
      <c r="CU65" s="106"/>
      <c r="CV65" s="106"/>
      <c r="CW65" s="106"/>
      <c r="CX65" s="106"/>
      <c r="CY65" s="106"/>
      <c r="CZ65" s="106"/>
      <c r="DA65" s="106"/>
      <c r="DB65" s="106"/>
      <c r="DC65" s="106"/>
      <c r="DD65" s="106"/>
      <c r="DE65" s="106"/>
      <c r="DF65" s="106"/>
      <c r="DG65" s="106"/>
      <c r="DH65" s="106"/>
      <c r="DI65" s="106"/>
      <c r="DJ65" s="106"/>
      <c r="DK65" s="106"/>
      <c r="DL65" s="106"/>
      <c r="DM65" s="106"/>
      <c r="DN65" s="106"/>
      <c r="DO65" s="106"/>
      <c r="DP65" s="106"/>
      <c r="DQ65" s="106"/>
      <c r="DR65" s="106"/>
      <c r="DS65" s="106"/>
      <c r="DT65" s="106"/>
      <c r="DU65" s="106"/>
      <c r="DV65" s="106"/>
      <c r="DW65" s="106"/>
      <c r="DX65" s="106"/>
      <c r="DY65" s="106"/>
      <c r="DZ65" s="106"/>
      <c r="EA65" s="106"/>
      <c r="EB65" s="106"/>
      <c r="EC65" s="106"/>
      <c r="ED65" s="106"/>
      <c r="EE65" s="106"/>
      <c r="EF65" s="106"/>
      <c r="EG65" s="106"/>
      <c r="EH65" s="106"/>
      <c r="EI65" s="106"/>
      <c r="EJ65" s="106"/>
      <c r="EK65" s="106"/>
      <c r="EL65" s="106"/>
      <c r="EM65" s="106"/>
      <c r="EN65" s="106"/>
      <c r="EO65" s="106"/>
      <c r="EP65" s="106"/>
      <c r="EQ65" s="106"/>
      <c r="ER65" s="106"/>
      <c r="ES65" s="106"/>
      <c r="ET65" s="106"/>
      <c r="EU65" s="106"/>
      <c r="EV65" s="106"/>
      <c r="EW65" s="106"/>
      <c r="EX65" s="106"/>
      <c r="EY65" s="106"/>
      <c r="EZ65" s="106"/>
      <c r="FA65" s="106"/>
      <c r="FB65" s="106"/>
      <c r="FC65" s="106"/>
      <c r="FD65" s="106"/>
      <c r="FE65" s="106"/>
      <c r="FF65" s="106"/>
      <c r="FG65" s="106"/>
      <c r="FH65" s="106"/>
      <c r="FI65" s="106"/>
      <c r="FJ65" s="106"/>
      <c r="FK65" s="106"/>
      <c r="FL65" s="106"/>
      <c r="FM65" s="106"/>
      <c r="FN65" s="106"/>
      <c r="FO65" s="106"/>
      <c r="FP65" s="106"/>
      <c r="FQ65" s="106"/>
      <c r="FR65" s="106"/>
      <c r="FS65" s="106"/>
      <c r="FT65" s="106"/>
      <c r="FU65" s="106"/>
      <c r="FV65" s="106"/>
      <c r="FW65" s="106"/>
      <c r="FX65" s="106"/>
      <c r="FY65" s="106"/>
      <c r="FZ65" s="106"/>
      <c r="GA65" s="106"/>
      <c r="GB65" s="106"/>
      <c r="GC65" s="106"/>
      <c r="GD65" s="106"/>
      <c r="GE65" s="106"/>
      <c r="GF65" s="106"/>
      <c r="GG65" s="106"/>
      <c r="GH65" s="106"/>
      <c r="GI65" s="106"/>
      <c r="GJ65" s="106"/>
      <c r="GK65" s="106"/>
      <c r="GL65" s="106"/>
      <c r="GM65" s="106"/>
      <c r="GN65" s="106"/>
      <c r="GO65" s="106"/>
      <c r="GP65" s="106"/>
      <c r="GQ65" s="106"/>
      <c r="GR65" s="106"/>
      <c r="GS65" s="106"/>
      <c r="GT65" s="106"/>
      <c r="GU65" s="106"/>
      <c r="GV65" s="106"/>
      <c r="GW65" s="106"/>
      <c r="GX65" s="106"/>
      <c r="GY65" s="106"/>
      <c r="GZ65" s="106"/>
      <c r="HA65" s="106"/>
      <c r="HB65" s="106"/>
      <c r="HC65" s="106"/>
      <c r="HD65" s="106"/>
      <c r="HE65" s="106"/>
      <c r="HF65" s="106"/>
      <c r="HG65" s="106"/>
      <c r="HH65" s="106"/>
      <c r="HI65" s="106"/>
      <c r="HJ65" s="106"/>
      <c r="HK65" s="106"/>
      <c r="HL65" s="106"/>
      <c r="HM65" s="106"/>
      <c r="HN65" s="106"/>
      <c r="HO65" s="106"/>
      <c r="HP65" s="106"/>
      <c r="HQ65" s="106"/>
      <c r="HR65" s="106"/>
      <c r="HS65" s="106"/>
      <c r="HT65" s="106"/>
      <c r="HU65" s="106"/>
      <c r="HV65" s="106"/>
      <c r="HW65" s="106"/>
      <c r="HX65" s="106"/>
      <c r="HY65" s="106"/>
      <c r="HZ65" s="106"/>
      <c r="IA65" s="106"/>
      <c r="IB65" s="106"/>
      <c r="IC65" s="106"/>
      <c r="ID65" s="106"/>
      <c r="IE65" s="106"/>
      <c r="IF65" s="106"/>
      <c r="IG65" s="106"/>
      <c r="IH65" s="106"/>
      <c r="II65" s="106"/>
      <c r="IJ65" s="106"/>
      <c r="IK65" s="106"/>
      <c r="IL65" s="106"/>
      <c r="IM65" s="106"/>
      <c r="IN65" s="106"/>
      <c r="IO65" s="106"/>
      <c r="IP65" s="106"/>
      <c r="IQ65" s="106"/>
      <c r="IR65" s="106"/>
      <c r="IS65" s="106"/>
      <c r="IT65" s="106"/>
      <c r="IU65" s="106"/>
      <c r="IV65" s="106"/>
      <c r="IW65" s="106"/>
      <c r="IX65" s="106"/>
      <c r="IY65" s="106"/>
      <c r="IZ65" s="106"/>
      <c r="JA65" s="106"/>
      <c r="JB65" s="106"/>
      <c r="JC65" s="106"/>
      <c r="JD65" s="106"/>
      <c r="JE65" s="106"/>
      <c r="JF65" s="106"/>
      <c r="JG65" s="106"/>
      <c r="JH65" s="106"/>
      <c r="JI65" s="106"/>
      <c r="JJ65" s="106"/>
      <c r="JK65" s="106"/>
      <c r="JL65" s="106"/>
      <c r="JM65" s="106"/>
      <c r="JN65" s="106"/>
      <c r="JO65" s="106"/>
      <c r="JP65" s="106"/>
      <c r="JQ65" s="106"/>
      <c r="JR65" s="106"/>
      <c r="JS65" s="106"/>
      <c r="JT65" s="106"/>
      <c r="JU65" s="106"/>
      <c r="JV65" s="106"/>
      <c r="JW65" s="106"/>
      <c r="JX65" s="106"/>
      <c r="JY65" s="106"/>
      <c r="JZ65" s="106"/>
      <c r="KA65" s="106"/>
      <c r="KB65" s="106"/>
      <c r="KC65" s="106"/>
      <c r="KD65" s="106"/>
      <c r="KE65" s="106"/>
      <c r="KF65" s="106"/>
      <c r="KG65" s="106"/>
      <c r="KH65" s="106"/>
      <c r="KI65" s="106"/>
      <c r="KJ65" s="106"/>
      <c r="KK65" s="106"/>
      <c r="KL65" s="106"/>
      <c r="KM65" s="106"/>
      <c r="KN65" s="106"/>
      <c r="KO65" s="106"/>
      <c r="KP65" s="106"/>
      <c r="KQ65" s="106"/>
      <c r="KR65" s="106"/>
      <c r="KS65" s="106"/>
      <c r="KT65" s="106"/>
      <c r="KU65" s="106"/>
      <c r="KV65" s="106"/>
      <c r="KW65" s="106"/>
      <c r="KX65" s="106"/>
      <c r="KY65" s="106"/>
      <c r="KZ65" s="106"/>
      <c r="LA65" s="106"/>
      <c r="LB65" s="106"/>
      <c r="LC65" s="106"/>
      <c r="LD65" s="106"/>
      <c r="LE65" s="106"/>
      <c r="LF65" s="106"/>
      <c r="LG65" s="106"/>
      <c r="LH65" s="106"/>
      <c r="LI65" s="106"/>
      <c r="LJ65" s="106"/>
      <c r="LK65" s="106"/>
      <c r="LL65" s="106"/>
      <c r="LM65" s="106"/>
      <c r="LN65" s="106"/>
      <c r="LO65" s="106"/>
      <c r="LP65" s="106"/>
      <c r="LQ65" s="106"/>
      <c r="LR65" s="106"/>
      <c r="LS65" s="106"/>
      <c r="LT65" s="106"/>
      <c r="LU65" s="106"/>
      <c r="LV65" s="106"/>
      <c r="LW65" s="106"/>
      <c r="LX65" s="106"/>
      <c r="LY65" s="106"/>
      <c r="LZ65" s="106"/>
      <c r="MA65" s="106"/>
      <c r="MB65" s="106"/>
      <c r="MC65" s="106"/>
      <c r="MD65" s="106"/>
      <c r="ME65" s="106"/>
      <c r="MF65" s="106"/>
      <c r="MG65" s="106"/>
      <c r="MH65" s="106"/>
      <c r="MI65" s="106"/>
      <c r="MJ65" s="106"/>
      <c r="MK65" s="106"/>
      <c r="ML65" s="106"/>
      <c r="MM65" s="106"/>
      <c r="MN65" s="106"/>
      <c r="MO65" s="106"/>
      <c r="MP65" s="106"/>
      <c r="MQ65" s="106"/>
      <c r="MR65" s="106"/>
      <c r="MS65" s="106"/>
      <c r="MT65" s="106"/>
      <c r="MU65" s="106"/>
    </row>
    <row r="66" spans="11:359" s="84" customFormat="1" ht="15" customHeight="1" x14ac:dyDescent="0.3">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c r="AP66" s="106"/>
      <c r="AQ66" s="106"/>
      <c r="AR66" s="106"/>
      <c r="AS66" s="106"/>
      <c r="AT66" s="106"/>
      <c r="AU66" s="106"/>
      <c r="AV66" s="106"/>
      <c r="AW66" s="106"/>
      <c r="AX66" s="106"/>
      <c r="AY66" s="106"/>
      <c r="AZ66" s="106"/>
      <c r="BA66" s="106"/>
      <c r="BB66" s="106"/>
      <c r="BC66" s="106"/>
      <c r="BD66" s="106"/>
      <c r="BE66" s="106"/>
      <c r="BF66" s="106"/>
      <c r="BG66" s="106"/>
      <c r="BH66" s="106"/>
      <c r="BI66" s="106"/>
      <c r="BJ66" s="106"/>
      <c r="BK66" s="106"/>
      <c r="BL66" s="106"/>
      <c r="BM66" s="106"/>
      <c r="BN66" s="106"/>
      <c r="BO66" s="106"/>
      <c r="BP66" s="106"/>
      <c r="BQ66" s="106"/>
      <c r="BR66" s="106"/>
      <c r="BS66" s="106"/>
      <c r="BT66" s="106"/>
      <c r="BU66" s="106"/>
      <c r="BV66" s="106"/>
      <c r="BW66" s="106"/>
      <c r="BX66" s="106"/>
      <c r="BY66" s="106"/>
      <c r="BZ66" s="106"/>
      <c r="CA66" s="106"/>
      <c r="CB66" s="106"/>
      <c r="CC66" s="106"/>
      <c r="CD66" s="106"/>
      <c r="CE66" s="106"/>
      <c r="CF66" s="106"/>
      <c r="CG66" s="106"/>
      <c r="CH66" s="106"/>
      <c r="CI66" s="106"/>
      <c r="CJ66" s="106"/>
      <c r="CK66" s="106"/>
      <c r="CL66" s="106"/>
      <c r="CM66" s="106"/>
      <c r="CN66" s="106"/>
      <c r="CO66" s="106"/>
      <c r="CP66" s="106"/>
      <c r="CQ66" s="106"/>
      <c r="CR66" s="106"/>
      <c r="CS66" s="106"/>
      <c r="CT66" s="106"/>
      <c r="CU66" s="106"/>
      <c r="CV66" s="106"/>
      <c r="CW66" s="106"/>
      <c r="CX66" s="106"/>
      <c r="CY66" s="106"/>
      <c r="CZ66" s="106"/>
      <c r="DA66" s="106"/>
      <c r="DB66" s="106"/>
      <c r="DC66" s="106"/>
      <c r="DD66" s="106"/>
      <c r="DE66" s="106"/>
      <c r="DF66" s="106"/>
      <c r="DG66" s="106"/>
      <c r="DH66" s="106"/>
      <c r="DI66" s="106"/>
      <c r="DJ66" s="106"/>
      <c r="DK66" s="106"/>
      <c r="DL66" s="106"/>
      <c r="DM66" s="106"/>
      <c r="DN66" s="106"/>
      <c r="DO66" s="106"/>
      <c r="DP66" s="106"/>
      <c r="DQ66" s="106"/>
      <c r="DR66" s="106"/>
      <c r="DS66" s="106"/>
      <c r="DT66" s="106"/>
      <c r="DU66" s="106"/>
      <c r="DV66" s="106"/>
      <c r="DW66" s="106"/>
      <c r="DX66" s="106"/>
      <c r="DY66" s="106"/>
      <c r="DZ66" s="106"/>
      <c r="EA66" s="106"/>
      <c r="EB66" s="106"/>
      <c r="EC66" s="106"/>
      <c r="ED66" s="106"/>
      <c r="EE66" s="106"/>
      <c r="EF66" s="106"/>
      <c r="EG66" s="106"/>
      <c r="EH66" s="106"/>
      <c r="EI66" s="106"/>
      <c r="EJ66" s="106"/>
      <c r="EK66" s="106"/>
      <c r="EL66" s="106"/>
      <c r="EM66" s="106"/>
      <c r="EN66" s="106"/>
      <c r="EO66" s="106"/>
      <c r="EP66" s="106"/>
      <c r="EQ66" s="106"/>
      <c r="ER66" s="106"/>
      <c r="ES66" s="106"/>
      <c r="ET66" s="106"/>
      <c r="EU66" s="106"/>
      <c r="EV66" s="106"/>
      <c r="EW66" s="106"/>
      <c r="EX66" s="106"/>
      <c r="EY66" s="106"/>
      <c r="EZ66" s="106"/>
      <c r="FA66" s="106"/>
      <c r="FB66" s="106"/>
      <c r="FC66" s="106"/>
      <c r="FD66" s="106"/>
      <c r="FE66" s="106"/>
      <c r="FF66" s="106"/>
      <c r="FG66" s="106"/>
      <c r="FH66" s="106"/>
      <c r="FI66" s="106"/>
      <c r="FJ66" s="106"/>
      <c r="FK66" s="106"/>
      <c r="FL66" s="106"/>
      <c r="FM66" s="106"/>
      <c r="FN66" s="106"/>
      <c r="FO66" s="106"/>
      <c r="FP66" s="106"/>
      <c r="FQ66" s="106"/>
      <c r="FR66" s="106"/>
      <c r="FS66" s="106"/>
      <c r="FT66" s="106"/>
      <c r="FU66" s="106"/>
      <c r="FV66" s="106"/>
      <c r="FW66" s="106"/>
      <c r="FX66" s="106"/>
      <c r="FY66" s="106"/>
      <c r="FZ66" s="106"/>
      <c r="GA66" s="106"/>
      <c r="GB66" s="106"/>
      <c r="GC66" s="106"/>
      <c r="GD66" s="106"/>
      <c r="GE66" s="106"/>
      <c r="GF66" s="106"/>
      <c r="GG66" s="106"/>
      <c r="GH66" s="106"/>
      <c r="GI66" s="106"/>
      <c r="GJ66" s="106"/>
      <c r="GK66" s="106"/>
      <c r="GL66" s="106"/>
      <c r="GM66" s="106"/>
      <c r="GN66" s="106"/>
      <c r="GO66" s="106"/>
      <c r="GP66" s="106"/>
      <c r="GQ66" s="106"/>
      <c r="GR66" s="106"/>
      <c r="GS66" s="106"/>
      <c r="GT66" s="106"/>
      <c r="GU66" s="106"/>
      <c r="GV66" s="106"/>
      <c r="GW66" s="106"/>
      <c r="GX66" s="106"/>
      <c r="GY66" s="106"/>
      <c r="GZ66" s="106"/>
      <c r="HA66" s="106"/>
      <c r="HB66" s="106"/>
      <c r="HC66" s="106"/>
      <c r="HD66" s="106"/>
      <c r="HE66" s="106"/>
      <c r="HF66" s="106"/>
      <c r="HG66" s="106"/>
      <c r="HH66" s="106"/>
      <c r="HI66" s="106"/>
      <c r="HJ66" s="106"/>
      <c r="HK66" s="106"/>
      <c r="HL66" s="106"/>
      <c r="HM66" s="106"/>
      <c r="HN66" s="106"/>
      <c r="HO66" s="106"/>
      <c r="HP66" s="106"/>
      <c r="HQ66" s="106"/>
      <c r="HR66" s="106"/>
      <c r="HS66" s="106"/>
      <c r="HT66" s="106"/>
      <c r="HU66" s="106"/>
      <c r="HV66" s="106"/>
      <c r="HW66" s="106"/>
      <c r="HX66" s="106"/>
      <c r="HY66" s="106"/>
      <c r="HZ66" s="106"/>
      <c r="IA66" s="106"/>
      <c r="IB66" s="106"/>
      <c r="IC66" s="106"/>
      <c r="ID66" s="106"/>
      <c r="IE66" s="106"/>
      <c r="IF66" s="106"/>
      <c r="IG66" s="106"/>
      <c r="IH66" s="106"/>
      <c r="II66" s="106"/>
      <c r="IJ66" s="106"/>
      <c r="IK66" s="106"/>
      <c r="IL66" s="106"/>
      <c r="IM66" s="106"/>
      <c r="IN66" s="106"/>
      <c r="IO66" s="106"/>
      <c r="IP66" s="106"/>
      <c r="IQ66" s="106"/>
      <c r="IR66" s="106"/>
      <c r="IS66" s="106"/>
      <c r="IT66" s="106"/>
      <c r="IU66" s="106"/>
      <c r="IV66" s="106"/>
      <c r="IW66" s="106"/>
      <c r="IX66" s="106"/>
      <c r="IY66" s="106"/>
      <c r="IZ66" s="106"/>
      <c r="JA66" s="106"/>
      <c r="JB66" s="106"/>
      <c r="JC66" s="106"/>
      <c r="JD66" s="106"/>
      <c r="JE66" s="106"/>
      <c r="JF66" s="106"/>
      <c r="JG66" s="106"/>
      <c r="JH66" s="106"/>
      <c r="JI66" s="106"/>
      <c r="JJ66" s="106"/>
      <c r="JK66" s="106"/>
      <c r="JL66" s="106"/>
      <c r="JM66" s="106"/>
      <c r="JN66" s="106"/>
      <c r="JO66" s="106"/>
      <c r="JP66" s="106"/>
      <c r="JQ66" s="106"/>
      <c r="JR66" s="106"/>
      <c r="JS66" s="106"/>
      <c r="JT66" s="106"/>
      <c r="JU66" s="106"/>
      <c r="JV66" s="106"/>
      <c r="JW66" s="106"/>
      <c r="JX66" s="106"/>
      <c r="JY66" s="106"/>
      <c r="JZ66" s="106"/>
      <c r="KA66" s="106"/>
      <c r="KB66" s="106"/>
      <c r="KC66" s="106"/>
      <c r="KD66" s="106"/>
      <c r="KE66" s="106"/>
      <c r="KF66" s="106"/>
      <c r="KG66" s="106"/>
      <c r="KH66" s="106"/>
      <c r="KI66" s="106"/>
      <c r="KJ66" s="106"/>
      <c r="KK66" s="106"/>
      <c r="KL66" s="106"/>
      <c r="KM66" s="106"/>
      <c r="KN66" s="106"/>
      <c r="KO66" s="106"/>
      <c r="KP66" s="106"/>
      <c r="KQ66" s="106"/>
      <c r="KR66" s="106"/>
      <c r="KS66" s="106"/>
      <c r="KT66" s="106"/>
      <c r="KU66" s="106"/>
      <c r="KV66" s="106"/>
      <c r="KW66" s="106"/>
      <c r="KX66" s="106"/>
      <c r="KY66" s="106"/>
      <c r="KZ66" s="106"/>
      <c r="LA66" s="106"/>
      <c r="LB66" s="106"/>
      <c r="LC66" s="106"/>
      <c r="LD66" s="106"/>
      <c r="LE66" s="106"/>
      <c r="LF66" s="106"/>
      <c r="LG66" s="106"/>
      <c r="LH66" s="106"/>
      <c r="LI66" s="106"/>
      <c r="LJ66" s="106"/>
      <c r="LK66" s="106"/>
      <c r="LL66" s="106"/>
      <c r="LM66" s="106"/>
      <c r="LN66" s="106"/>
      <c r="LO66" s="106"/>
      <c r="LP66" s="106"/>
      <c r="LQ66" s="106"/>
      <c r="LR66" s="106"/>
      <c r="LS66" s="106"/>
      <c r="LT66" s="106"/>
      <c r="LU66" s="106"/>
      <c r="LV66" s="106"/>
      <c r="LW66" s="106"/>
      <c r="LX66" s="106"/>
      <c r="LY66" s="106"/>
      <c r="LZ66" s="106"/>
      <c r="MA66" s="106"/>
      <c r="MB66" s="106"/>
      <c r="MC66" s="106"/>
      <c r="MD66" s="106"/>
      <c r="ME66" s="106"/>
      <c r="MF66" s="106"/>
      <c r="MG66" s="106"/>
      <c r="MH66" s="106"/>
      <c r="MI66" s="106"/>
      <c r="MJ66" s="106"/>
      <c r="MK66" s="106"/>
      <c r="ML66" s="106"/>
      <c r="MM66" s="106"/>
      <c r="MN66" s="106"/>
      <c r="MO66" s="106"/>
      <c r="MP66" s="106"/>
      <c r="MQ66" s="106"/>
      <c r="MR66" s="106"/>
      <c r="MS66" s="106"/>
      <c r="MT66" s="106"/>
      <c r="MU66" s="106"/>
    </row>
    <row r="67" spans="11:359" s="84" customFormat="1" ht="15" customHeight="1" x14ac:dyDescent="0.3">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c r="BA67" s="106"/>
      <c r="BB67" s="106"/>
      <c r="BC67" s="106"/>
      <c r="BD67" s="106"/>
      <c r="BE67" s="106"/>
      <c r="BF67" s="106"/>
      <c r="BG67" s="106"/>
      <c r="BH67" s="106"/>
      <c r="BI67" s="106"/>
      <c r="BJ67" s="106"/>
      <c r="BK67" s="106"/>
      <c r="BL67" s="106"/>
      <c r="BM67" s="106"/>
      <c r="BN67" s="106"/>
      <c r="BO67" s="106"/>
      <c r="BP67" s="106"/>
      <c r="BQ67" s="106"/>
      <c r="BR67" s="106"/>
      <c r="BS67" s="106"/>
      <c r="BT67" s="106"/>
      <c r="BU67" s="106"/>
      <c r="BV67" s="106"/>
      <c r="BW67" s="106"/>
      <c r="BX67" s="106"/>
      <c r="BY67" s="106"/>
      <c r="BZ67" s="106"/>
      <c r="CA67" s="106"/>
      <c r="CB67" s="106"/>
      <c r="CC67" s="106"/>
      <c r="CD67" s="106"/>
      <c r="CE67" s="106"/>
      <c r="CF67" s="106"/>
      <c r="CG67" s="106"/>
      <c r="CH67" s="106"/>
      <c r="CI67" s="106"/>
      <c r="CJ67" s="106"/>
      <c r="CK67" s="106"/>
      <c r="CL67" s="106"/>
      <c r="CM67" s="106"/>
      <c r="CN67" s="106"/>
      <c r="CO67" s="106"/>
      <c r="CP67" s="106"/>
      <c r="CQ67" s="106"/>
      <c r="CR67" s="106"/>
      <c r="CS67" s="106"/>
      <c r="CT67" s="106"/>
      <c r="CU67" s="106"/>
      <c r="CV67" s="106"/>
      <c r="CW67" s="106"/>
      <c r="CX67" s="106"/>
      <c r="CY67" s="106"/>
      <c r="CZ67" s="106"/>
      <c r="DA67" s="106"/>
      <c r="DB67" s="106"/>
      <c r="DC67" s="106"/>
      <c r="DD67" s="106"/>
      <c r="DE67" s="106"/>
      <c r="DF67" s="106"/>
      <c r="DG67" s="106"/>
      <c r="DH67" s="106"/>
      <c r="DI67" s="106"/>
      <c r="DJ67" s="106"/>
      <c r="DK67" s="106"/>
      <c r="DL67" s="106"/>
      <c r="DM67" s="106"/>
      <c r="DN67" s="106"/>
      <c r="DO67" s="106"/>
      <c r="DP67" s="106"/>
      <c r="DQ67" s="106"/>
      <c r="DR67" s="106"/>
      <c r="DS67" s="106"/>
      <c r="DT67" s="106"/>
      <c r="DU67" s="106"/>
      <c r="DV67" s="106"/>
      <c r="DW67" s="106"/>
      <c r="DX67" s="106"/>
      <c r="DY67" s="106"/>
      <c r="DZ67" s="106"/>
      <c r="EA67" s="106"/>
      <c r="EB67" s="106"/>
      <c r="EC67" s="106"/>
      <c r="ED67" s="106"/>
      <c r="EE67" s="106"/>
      <c r="EF67" s="106"/>
      <c r="EG67" s="106"/>
      <c r="EH67" s="106"/>
      <c r="EI67" s="106"/>
      <c r="EJ67" s="106"/>
      <c r="EK67" s="106"/>
      <c r="EL67" s="106"/>
      <c r="EM67" s="106"/>
      <c r="EN67" s="106"/>
      <c r="EO67" s="106"/>
      <c r="EP67" s="106"/>
      <c r="EQ67" s="106"/>
      <c r="ER67" s="106"/>
      <c r="ES67" s="106"/>
      <c r="ET67" s="106"/>
      <c r="EU67" s="106"/>
      <c r="EV67" s="106"/>
      <c r="EW67" s="106"/>
      <c r="EX67" s="106"/>
      <c r="EY67" s="106"/>
      <c r="EZ67" s="106"/>
      <c r="FA67" s="106"/>
      <c r="FB67" s="106"/>
      <c r="FC67" s="106"/>
      <c r="FD67" s="106"/>
      <c r="FE67" s="106"/>
      <c r="FF67" s="106"/>
      <c r="FG67" s="106"/>
      <c r="FH67" s="106"/>
      <c r="FI67" s="106"/>
      <c r="FJ67" s="106"/>
      <c r="FK67" s="106"/>
      <c r="FL67" s="106"/>
      <c r="FM67" s="106"/>
      <c r="FN67" s="106"/>
      <c r="FO67" s="106"/>
      <c r="FP67" s="106"/>
      <c r="FQ67" s="106"/>
      <c r="FR67" s="106"/>
      <c r="FS67" s="106"/>
      <c r="FT67" s="106"/>
      <c r="FU67" s="106"/>
      <c r="FV67" s="106"/>
      <c r="FW67" s="106"/>
      <c r="FX67" s="106"/>
      <c r="FY67" s="106"/>
      <c r="FZ67" s="106"/>
      <c r="GA67" s="106"/>
      <c r="GB67" s="106"/>
      <c r="GC67" s="106"/>
      <c r="GD67" s="106"/>
      <c r="GE67" s="106"/>
      <c r="GF67" s="106"/>
      <c r="GG67" s="106"/>
      <c r="GH67" s="106"/>
      <c r="GI67" s="106"/>
      <c r="GJ67" s="106"/>
      <c r="GK67" s="106"/>
      <c r="GL67" s="106"/>
      <c r="GM67" s="106"/>
      <c r="GN67" s="106"/>
      <c r="GO67" s="106"/>
      <c r="GP67" s="106"/>
      <c r="GQ67" s="106"/>
      <c r="GR67" s="106"/>
      <c r="GS67" s="106"/>
      <c r="GT67" s="106"/>
      <c r="GU67" s="106"/>
      <c r="GV67" s="106"/>
      <c r="GW67" s="106"/>
      <c r="GX67" s="106"/>
      <c r="GY67" s="106"/>
      <c r="GZ67" s="106"/>
      <c r="HA67" s="106"/>
      <c r="HB67" s="106"/>
      <c r="HC67" s="106"/>
      <c r="HD67" s="106"/>
      <c r="HE67" s="106"/>
      <c r="HF67" s="106"/>
      <c r="HG67" s="106"/>
      <c r="HH67" s="106"/>
      <c r="HI67" s="106"/>
      <c r="HJ67" s="106"/>
      <c r="HK67" s="106"/>
      <c r="HL67" s="106"/>
      <c r="HM67" s="106"/>
      <c r="HN67" s="106"/>
      <c r="HO67" s="106"/>
      <c r="HP67" s="106"/>
      <c r="HQ67" s="106"/>
      <c r="HR67" s="106"/>
      <c r="HS67" s="106"/>
      <c r="HT67" s="106"/>
      <c r="HU67" s="106"/>
      <c r="HV67" s="106"/>
      <c r="HW67" s="106"/>
      <c r="HX67" s="106"/>
      <c r="HY67" s="106"/>
      <c r="HZ67" s="106"/>
      <c r="IA67" s="106"/>
      <c r="IB67" s="106"/>
      <c r="IC67" s="106"/>
      <c r="ID67" s="106"/>
      <c r="IE67" s="106"/>
      <c r="IF67" s="106"/>
      <c r="IG67" s="106"/>
      <c r="IH67" s="106"/>
      <c r="II67" s="106"/>
      <c r="IJ67" s="106"/>
      <c r="IK67" s="106"/>
      <c r="IL67" s="106"/>
      <c r="IM67" s="106"/>
      <c r="IN67" s="106"/>
      <c r="IO67" s="106"/>
      <c r="IP67" s="106"/>
      <c r="IQ67" s="106"/>
      <c r="IR67" s="106"/>
      <c r="IS67" s="106"/>
      <c r="IT67" s="106"/>
      <c r="IU67" s="106"/>
      <c r="IV67" s="106"/>
      <c r="IW67" s="106"/>
      <c r="IX67" s="106"/>
      <c r="IY67" s="106"/>
      <c r="IZ67" s="106"/>
      <c r="JA67" s="106"/>
      <c r="JB67" s="106"/>
      <c r="JC67" s="106"/>
      <c r="JD67" s="106"/>
      <c r="JE67" s="106"/>
      <c r="JF67" s="106"/>
      <c r="JG67" s="106"/>
      <c r="JH67" s="106"/>
      <c r="JI67" s="106"/>
      <c r="JJ67" s="106"/>
      <c r="JK67" s="106"/>
      <c r="JL67" s="106"/>
      <c r="JM67" s="106"/>
      <c r="JN67" s="106"/>
      <c r="JO67" s="106"/>
      <c r="JP67" s="106"/>
      <c r="JQ67" s="106"/>
      <c r="JR67" s="106"/>
      <c r="JS67" s="106"/>
      <c r="JT67" s="106"/>
      <c r="JU67" s="106"/>
      <c r="JV67" s="106"/>
      <c r="JW67" s="106"/>
      <c r="JX67" s="106"/>
      <c r="JY67" s="106"/>
      <c r="JZ67" s="106"/>
      <c r="KA67" s="106"/>
      <c r="KB67" s="106"/>
      <c r="KC67" s="106"/>
      <c r="KD67" s="106"/>
      <c r="KE67" s="106"/>
      <c r="KF67" s="106"/>
      <c r="KG67" s="106"/>
      <c r="KH67" s="106"/>
      <c r="KI67" s="106"/>
      <c r="KJ67" s="106"/>
      <c r="KK67" s="106"/>
      <c r="KL67" s="106"/>
      <c r="KM67" s="106"/>
      <c r="KN67" s="106"/>
      <c r="KO67" s="106"/>
      <c r="KP67" s="106"/>
      <c r="KQ67" s="106"/>
      <c r="KR67" s="106"/>
      <c r="KS67" s="106"/>
      <c r="KT67" s="106"/>
      <c r="KU67" s="106"/>
      <c r="KV67" s="106"/>
      <c r="KW67" s="106"/>
      <c r="KX67" s="106"/>
      <c r="KY67" s="106"/>
      <c r="KZ67" s="106"/>
      <c r="LA67" s="106"/>
      <c r="LB67" s="106"/>
      <c r="LC67" s="106"/>
      <c r="LD67" s="106"/>
      <c r="LE67" s="106"/>
      <c r="LF67" s="106"/>
      <c r="LG67" s="106"/>
      <c r="LH67" s="106"/>
      <c r="LI67" s="106"/>
      <c r="LJ67" s="106"/>
      <c r="LK67" s="106"/>
      <c r="LL67" s="106"/>
      <c r="LM67" s="106"/>
      <c r="LN67" s="106"/>
      <c r="LO67" s="106"/>
      <c r="LP67" s="106"/>
      <c r="LQ67" s="106"/>
      <c r="LR67" s="106"/>
      <c r="LS67" s="106"/>
      <c r="LT67" s="106"/>
      <c r="LU67" s="106"/>
      <c r="LV67" s="106"/>
      <c r="LW67" s="106"/>
      <c r="LX67" s="106"/>
      <c r="LY67" s="106"/>
      <c r="LZ67" s="106"/>
      <c r="MA67" s="106"/>
      <c r="MB67" s="106"/>
      <c r="MC67" s="106"/>
      <c r="MD67" s="106"/>
      <c r="ME67" s="106"/>
      <c r="MF67" s="106"/>
      <c r="MG67" s="106"/>
      <c r="MH67" s="106"/>
      <c r="MI67" s="106"/>
      <c r="MJ67" s="106"/>
      <c r="MK67" s="106"/>
      <c r="ML67" s="106"/>
      <c r="MM67" s="106"/>
      <c r="MN67" s="106"/>
      <c r="MO67" s="106"/>
      <c r="MP67" s="106"/>
      <c r="MQ67" s="106"/>
      <c r="MR67" s="106"/>
      <c r="MS67" s="106"/>
      <c r="MT67" s="106"/>
      <c r="MU67" s="106"/>
    </row>
    <row r="68" spans="11:359" s="84" customFormat="1" ht="15" customHeight="1" x14ac:dyDescent="0.3">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c r="AP68" s="106"/>
      <c r="AQ68" s="106"/>
      <c r="AR68" s="106"/>
      <c r="AS68" s="106"/>
      <c r="AT68" s="106"/>
      <c r="AU68" s="106"/>
      <c r="AV68" s="106"/>
      <c r="AW68" s="106"/>
      <c r="AX68" s="106"/>
      <c r="AY68" s="106"/>
      <c r="AZ68" s="106"/>
      <c r="BA68" s="106"/>
      <c r="BB68" s="106"/>
      <c r="BC68" s="106"/>
      <c r="BD68" s="106"/>
      <c r="BE68" s="106"/>
      <c r="BF68" s="106"/>
      <c r="BG68" s="106"/>
      <c r="BH68" s="106"/>
      <c r="BI68" s="106"/>
      <c r="BJ68" s="106"/>
      <c r="BK68" s="106"/>
      <c r="BL68" s="106"/>
      <c r="BM68" s="106"/>
      <c r="BN68" s="106"/>
      <c r="BO68" s="106"/>
      <c r="BP68" s="106"/>
      <c r="BQ68" s="106"/>
      <c r="BR68" s="106"/>
      <c r="BS68" s="106"/>
      <c r="BT68" s="106"/>
      <c r="BU68" s="106"/>
      <c r="BV68" s="106"/>
      <c r="BW68" s="106"/>
      <c r="BX68" s="106"/>
      <c r="BY68" s="106"/>
      <c r="BZ68" s="106"/>
      <c r="CA68" s="106"/>
      <c r="CB68" s="106"/>
      <c r="CC68" s="106"/>
      <c r="CD68" s="106"/>
      <c r="CE68" s="106"/>
      <c r="CF68" s="106"/>
      <c r="CG68" s="106"/>
      <c r="CH68" s="106"/>
      <c r="CI68" s="106"/>
      <c r="CJ68" s="106"/>
      <c r="CK68" s="106"/>
      <c r="CL68" s="106"/>
      <c r="CM68" s="106"/>
      <c r="CN68" s="106"/>
      <c r="CO68" s="106"/>
      <c r="CP68" s="106"/>
      <c r="CQ68" s="106"/>
      <c r="CR68" s="106"/>
      <c r="CS68" s="106"/>
      <c r="CT68" s="106"/>
      <c r="CU68" s="106"/>
      <c r="CV68" s="106"/>
      <c r="CW68" s="106"/>
      <c r="CX68" s="106"/>
      <c r="CY68" s="106"/>
      <c r="CZ68" s="106"/>
      <c r="DA68" s="106"/>
      <c r="DB68" s="106"/>
      <c r="DC68" s="106"/>
      <c r="DD68" s="106"/>
      <c r="DE68" s="106"/>
      <c r="DF68" s="106"/>
      <c r="DG68" s="106"/>
      <c r="DH68" s="106"/>
      <c r="DI68" s="106"/>
      <c r="DJ68" s="106"/>
      <c r="DK68" s="106"/>
      <c r="DL68" s="106"/>
      <c r="DM68" s="106"/>
      <c r="DN68" s="106"/>
      <c r="DO68" s="106"/>
      <c r="DP68" s="106"/>
      <c r="DQ68" s="106"/>
      <c r="DR68" s="106"/>
      <c r="DS68" s="106"/>
      <c r="DT68" s="106"/>
      <c r="DU68" s="106"/>
      <c r="DV68" s="106"/>
      <c r="DW68" s="106"/>
      <c r="DX68" s="106"/>
      <c r="DY68" s="106"/>
      <c r="DZ68" s="106"/>
      <c r="EA68" s="106"/>
      <c r="EB68" s="106"/>
      <c r="EC68" s="106"/>
      <c r="ED68" s="106"/>
      <c r="EE68" s="106"/>
      <c r="EF68" s="106"/>
      <c r="EG68" s="106"/>
      <c r="EH68" s="106"/>
      <c r="EI68" s="106"/>
      <c r="EJ68" s="106"/>
      <c r="EK68" s="106"/>
      <c r="EL68" s="106"/>
      <c r="EM68" s="106"/>
      <c r="EN68" s="106"/>
      <c r="EO68" s="106"/>
      <c r="EP68" s="106"/>
      <c r="EQ68" s="106"/>
      <c r="ER68" s="106"/>
      <c r="ES68" s="106"/>
      <c r="ET68" s="106"/>
      <c r="EU68" s="106"/>
      <c r="EV68" s="106"/>
      <c r="EW68" s="106"/>
      <c r="EX68" s="106"/>
      <c r="EY68" s="106"/>
      <c r="EZ68" s="106"/>
      <c r="FA68" s="106"/>
      <c r="FB68" s="106"/>
      <c r="FC68" s="106"/>
      <c r="FD68" s="106"/>
      <c r="FE68" s="106"/>
      <c r="FF68" s="106"/>
      <c r="FG68" s="106"/>
      <c r="FH68" s="106"/>
      <c r="FI68" s="106"/>
      <c r="FJ68" s="106"/>
      <c r="FK68" s="106"/>
      <c r="FL68" s="106"/>
      <c r="FM68" s="106"/>
      <c r="FN68" s="106"/>
      <c r="FO68" s="106"/>
      <c r="FP68" s="106"/>
      <c r="FQ68" s="106"/>
      <c r="FR68" s="106"/>
      <c r="FS68" s="106"/>
      <c r="FT68" s="106"/>
      <c r="FU68" s="106"/>
      <c r="FV68" s="106"/>
      <c r="FW68" s="106"/>
      <c r="FX68" s="106"/>
      <c r="FY68" s="106"/>
      <c r="FZ68" s="106"/>
      <c r="GA68" s="106"/>
      <c r="GB68" s="106"/>
      <c r="GC68" s="106"/>
      <c r="GD68" s="106"/>
      <c r="GE68" s="106"/>
      <c r="GF68" s="106"/>
      <c r="GG68" s="106"/>
      <c r="GH68" s="106"/>
      <c r="GI68" s="106"/>
      <c r="GJ68" s="106"/>
      <c r="GK68" s="106"/>
      <c r="GL68" s="106"/>
      <c r="GM68" s="106"/>
      <c r="GN68" s="106"/>
      <c r="GO68" s="106"/>
      <c r="GP68" s="106"/>
      <c r="GQ68" s="106"/>
      <c r="GR68" s="106"/>
      <c r="GS68" s="106"/>
      <c r="GT68" s="106"/>
      <c r="GU68" s="106"/>
      <c r="GV68" s="106"/>
      <c r="GW68" s="106"/>
      <c r="GX68" s="106"/>
      <c r="GY68" s="106"/>
      <c r="GZ68" s="106"/>
      <c r="HA68" s="106"/>
      <c r="HB68" s="106"/>
      <c r="HC68" s="106"/>
      <c r="HD68" s="106"/>
      <c r="HE68" s="106"/>
      <c r="HF68" s="106"/>
      <c r="HG68" s="106"/>
      <c r="HH68" s="106"/>
      <c r="HI68" s="106"/>
      <c r="HJ68" s="106"/>
      <c r="HK68" s="106"/>
      <c r="HL68" s="106"/>
      <c r="HM68" s="106"/>
      <c r="HN68" s="106"/>
      <c r="HO68" s="106"/>
      <c r="HP68" s="106"/>
      <c r="HQ68" s="106"/>
      <c r="HR68" s="106"/>
      <c r="HS68" s="106"/>
      <c r="HT68" s="106"/>
      <c r="HU68" s="106"/>
      <c r="HV68" s="106"/>
      <c r="HW68" s="106"/>
      <c r="HX68" s="106"/>
      <c r="HY68" s="106"/>
      <c r="HZ68" s="106"/>
      <c r="IA68" s="106"/>
      <c r="IB68" s="106"/>
      <c r="IC68" s="106"/>
      <c r="ID68" s="106"/>
      <c r="IE68" s="106"/>
      <c r="IF68" s="106"/>
      <c r="IG68" s="106"/>
      <c r="IH68" s="106"/>
      <c r="II68" s="106"/>
      <c r="IJ68" s="106"/>
      <c r="IK68" s="106"/>
      <c r="IL68" s="106"/>
      <c r="IM68" s="106"/>
      <c r="IN68" s="106"/>
      <c r="IO68" s="106"/>
      <c r="IP68" s="106"/>
      <c r="IQ68" s="106"/>
      <c r="IR68" s="106"/>
      <c r="IS68" s="106"/>
      <c r="IT68" s="106"/>
      <c r="IU68" s="106"/>
      <c r="IV68" s="106"/>
      <c r="IW68" s="106"/>
      <c r="IX68" s="106"/>
      <c r="IY68" s="106"/>
      <c r="IZ68" s="106"/>
      <c r="JA68" s="106"/>
      <c r="JB68" s="106"/>
      <c r="JC68" s="106"/>
      <c r="JD68" s="106"/>
      <c r="JE68" s="106"/>
      <c r="JF68" s="106"/>
      <c r="JG68" s="106"/>
      <c r="JH68" s="106"/>
      <c r="JI68" s="106"/>
      <c r="JJ68" s="106"/>
      <c r="JK68" s="106"/>
      <c r="JL68" s="106"/>
      <c r="JM68" s="106"/>
      <c r="JN68" s="106"/>
      <c r="JO68" s="106"/>
      <c r="JP68" s="106"/>
      <c r="JQ68" s="106"/>
      <c r="JR68" s="106"/>
      <c r="JS68" s="106"/>
      <c r="JT68" s="106"/>
      <c r="JU68" s="106"/>
      <c r="JV68" s="106"/>
      <c r="JW68" s="106"/>
      <c r="JX68" s="106"/>
      <c r="JY68" s="106"/>
      <c r="JZ68" s="106"/>
      <c r="KA68" s="106"/>
      <c r="KB68" s="106"/>
      <c r="KC68" s="106"/>
      <c r="KD68" s="106"/>
      <c r="KE68" s="106"/>
      <c r="KF68" s="106"/>
      <c r="KG68" s="106"/>
      <c r="KH68" s="106"/>
      <c r="KI68" s="106"/>
      <c r="KJ68" s="106"/>
      <c r="KK68" s="106"/>
      <c r="KL68" s="106"/>
      <c r="KM68" s="106"/>
      <c r="KN68" s="106"/>
      <c r="KO68" s="106"/>
      <c r="KP68" s="106"/>
      <c r="KQ68" s="106"/>
      <c r="KR68" s="106"/>
      <c r="KS68" s="106"/>
      <c r="KT68" s="106"/>
      <c r="KU68" s="106"/>
      <c r="KV68" s="106"/>
      <c r="KW68" s="106"/>
      <c r="KX68" s="106"/>
      <c r="KY68" s="106"/>
      <c r="KZ68" s="106"/>
      <c r="LA68" s="106"/>
      <c r="LB68" s="106"/>
      <c r="LC68" s="106"/>
      <c r="LD68" s="106"/>
      <c r="LE68" s="106"/>
      <c r="LF68" s="106"/>
      <c r="LG68" s="106"/>
      <c r="LH68" s="106"/>
      <c r="LI68" s="106"/>
      <c r="LJ68" s="106"/>
      <c r="LK68" s="106"/>
      <c r="LL68" s="106"/>
      <c r="LM68" s="106"/>
      <c r="LN68" s="106"/>
      <c r="LO68" s="106"/>
      <c r="LP68" s="106"/>
      <c r="LQ68" s="106"/>
      <c r="LR68" s="106"/>
      <c r="LS68" s="106"/>
      <c r="LT68" s="106"/>
      <c r="LU68" s="106"/>
      <c r="LV68" s="106"/>
      <c r="LW68" s="106"/>
      <c r="LX68" s="106"/>
      <c r="LY68" s="106"/>
      <c r="LZ68" s="106"/>
      <c r="MA68" s="106"/>
      <c r="MB68" s="106"/>
      <c r="MC68" s="106"/>
      <c r="MD68" s="106"/>
      <c r="ME68" s="106"/>
      <c r="MF68" s="106"/>
      <c r="MG68" s="106"/>
      <c r="MH68" s="106"/>
      <c r="MI68" s="106"/>
      <c r="MJ68" s="106"/>
      <c r="MK68" s="106"/>
      <c r="ML68" s="106"/>
      <c r="MM68" s="106"/>
      <c r="MN68" s="106"/>
      <c r="MO68" s="106"/>
      <c r="MP68" s="106"/>
      <c r="MQ68" s="106"/>
      <c r="MR68" s="106"/>
      <c r="MS68" s="106"/>
      <c r="MT68" s="106"/>
      <c r="MU68" s="106"/>
    </row>
    <row r="69" spans="11:359" s="84" customFormat="1" ht="15" customHeight="1" x14ac:dyDescent="0.3">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06"/>
      <c r="AS69" s="106"/>
      <c r="AT69" s="106"/>
      <c r="AU69" s="106"/>
      <c r="AV69" s="106"/>
      <c r="AW69" s="106"/>
      <c r="AX69" s="106"/>
      <c r="AY69" s="106"/>
      <c r="AZ69" s="106"/>
      <c r="BA69" s="106"/>
      <c r="BB69" s="106"/>
      <c r="BC69" s="106"/>
      <c r="BD69" s="106"/>
      <c r="BE69" s="106"/>
      <c r="BF69" s="106"/>
      <c r="BG69" s="106"/>
      <c r="BH69" s="106"/>
      <c r="BI69" s="106"/>
      <c r="BJ69" s="106"/>
      <c r="BK69" s="106"/>
      <c r="BL69" s="106"/>
      <c r="BM69" s="106"/>
      <c r="BN69" s="106"/>
      <c r="BO69" s="106"/>
      <c r="BP69" s="106"/>
      <c r="BQ69" s="106"/>
      <c r="BR69" s="106"/>
      <c r="BS69" s="106"/>
      <c r="BT69" s="106"/>
      <c r="BU69" s="106"/>
      <c r="BV69" s="106"/>
      <c r="BW69" s="106"/>
      <c r="BX69" s="106"/>
      <c r="BY69" s="106"/>
      <c r="BZ69" s="106"/>
      <c r="CA69" s="106"/>
      <c r="CB69" s="106"/>
      <c r="CC69" s="106"/>
      <c r="CD69" s="106"/>
      <c r="CE69" s="106"/>
      <c r="CF69" s="106"/>
      <c r="CG69" s="106"/>
      <c r="CH69" s="106"/>
      <c r="CI69" s="106"/>
      <c r="CJ69" s="106"/>
      <c r="CK69" s="106"/>
      <c r="CL69" s="106"/>
      <c r="CM69" s="106"/>
      <c r="CN69" s="106"/>
      <c r="CO69" s="106"/>
      <c r="CP69" s="106"/>
      <c r="CQ69" s="106"/>
      <c r="CR69" s="106"/>
      <c r="CS69" s="106"/>
      <c r="CT69" s="106"/>
      <c r="CU69" s="106"/>
      <c r="CV69" s="106"/>
      <c r="CW69" s="106"/>
      <c r="CX69" s="106"/>
      <c r="CY69" s="106"/>
      <c r="CZ69" s="106"/>
      <c r="DA69" s="106"/>
      <c r="DB69" s="106"/>
      <c r="DC69" s="106"/>
      <c r="DD69" s="106"/>
      <c r="DE69" s="106"/>
      <c r="DF69" s="106"/>
      <c r="DG69" s="106"/>
      <c r="DH69" s="106"/>
      <c r="DI69" s="106"/>
      <c r="DJ69" s="106"/>
      <c r="DK69" s="106"/>
      <c r="DL69" s="106"/>
      <c r="DM69" s="106"/>
      <c r="DN69" s="106"/>
      <c r="DO69" s="106"/>
      <c r="DP69" s="106"/>
      <c r="DQ69" s="106"/>
      <c r="DR69" s="106"/>
      <c r="DS69" s="106"/>
      <c r="DT69" s="106"/>
      <c r="DU69" s="106"/>
      <c r="DV69" s="106"/>
      <c r="DW69" s="106"/>
      <c r="DX69" s="106"/>
      <c r="DY69" s="106"/>
      <c r="DZ69" s="106"/>
      <c r="EA69" s="106"/>
      <c r="EB69" s="106"/>
      <c r="EC69" s="106"/>
      <c r="ED69" s="106"/>
      <c r="EE69" s="106"/>
      <c r="EF69" s="106"/>
      <c r="EG69" s="106"/>
      <c r="EH69" s="106"/>
      <c r="EI69" s="106"/>
      <c r="EJ69" s="106"/>
      <c r="EK69" s="106"/>
      <c r="EL69" s="106"/>
      <c r="EM69" s="106"/>
      <c r="EN69" s="106"/>
      <c r="EO69" s="106"/>
      <c r="EP69" s="106"/>
      <c r="EQ69" s="106"/>
      <c r="ER69" s="106"/>
      <c r="ES69" s="106"/>
      <c r="ET69" s="106"/>
      <c r="EU69" s="106"/>
      <c r="EV69" s="106"/>
      <c r="EW69" s="106"/>
      <c r="EX69" s="106"/>
      <c r="EY69" s="106"/>
      <c r="EZ69" s="106"/>
      <c r="FA69" s="106"/>
      <c r="FB69" s="106"/>
      <c r="FC69" s="106"/>
      <c r="FD69" s="106"/>
      <c r="FE69" s="106"/>
      <c r="FF69" s="106"/>
      <c r="FG69" s="106"/>
      <c r="FH69" s="106"/>
      <c r="FI69" s="106"/>
      <c r="FJ69" s="106"/>
      <c r="FK69" s="106"/>
      <c r="FL69" s="106"/>
      <c r="FM69" s="106"/>
      <c r="FN69" s="106"/>
      <c r="FO69" s="106"/>
      <c r="FP69" s="106"/>
      <c r="FQ69" s="106"/>
      <c r="FR69" s="106"/>
      <c r="FS69" s="106"/>
      <c r="FT69" s="106"/>
      <c r="FU69" s="106"/>
      <c r="FV69" s="106"/>
      <c r="FW69" s="106"/>
      <c r="FX69" s="106"/>
      <c r="FY69" s="106"/>
      <c r="FZ69" s="106"/>
      <c r="GA69" s="106"/>
      <c r="GB69" s="106"/>
      <c r="GC69" s="106"/>
      <c r="GD69" s="106"/>
      <c r="GE69" s="106"/>
      <c r="GF69" s="106"/>
      <c r="GG69" s="106"/>
      <c r="GH69" s="106"/>
      <c r="GI69" s="106"/>
      <c r="GJ69" s="106"/>
      <c r="GK69" s="106"/>
      <c r="GL69" s="106"/>
      <c r="GM69" s="106"/>
      <c r="GN69" s="106"/>
      <c r="GO69" s="106"/>
      <c r="GP69" s="106"/>
      <c r="GQ69" s="106"/>
      <c r="GR69" s="106"/>
      <c r="GS69" s="106"/>
      <c r="GT69" s="106"/>
      <c r="GU69" s="106"/>
      <c r="GV69" s="106"/>
      <c r="GW69" s="106"/>
      <c r="GX69" s="106"/>
      <c r="GY69" s="106"/>
      <c r="GZ69" s="106"/>
      <c r="HA69" s="106"/>
      <c r="HB69" s="106"/>
      <c r="HC69" s="106"/>
      <c r="HD69" s="106"/>
      <c r="HE69" s="106"/>
      <c r="HF69" s="106"/>
      <c r="HG69" s="106"/>
      <c r="HH69" s="106"/>
      <c r="HI69" s="106"/>
      <c r="HJ69" s="106"/>
      <c r="HK69" s="106"/>
      <c r="HL69" s="106"/>
      <c r="HM69" s="106"/>
      <c r="HN69" s="106"/>
      <c r="HO69" s="106"/>
      <c r="HP69" s="106"/>
      <c r="HQ69" s="106"/>
      <c r="HR69" s="106"/>
      <c r="HS69" s="106"/>
      <c r="HT69" s="106"/>
      <c r="HU69" s="106"/>
      <c r="HV69" s="106"/>
      <c r="HW69" s="106"/>
      <c r="HX69" s="106"/>
      <c r="HY69" s="106"/>
      <c r="HZ69" s="106"/>
      <c r="IA69" s="106"/>
      <c r="IB69" s="106"/>
      <c r="IC69" s="106"/>
      <c r="ID69" s="106"/>
      <c r="IE69" s="106"/>
      <c r="IF69" s="106"/>
      <c r="IG69" s="106"/>
      <c r="IH69" s="106"/>
      <c r="II69" s="106"/>
      <c r="IJ69" s="106"/>
      <c r="IK69" s="106"/>
      <c r="IL69" s="106"/>
      <c r="IM69" s="106"/>
      <c r="IN69" s="106"/>
      <c r="IO69" s="106"/>
      <c r="IP69" s="106"/>
      <c r="IQ69" s="106"/>
      <c r="IR69" s="106"/>
      <c r="IS69" s="106"/>
      <c r="IT69" s="106"/>
      <c r="IU69" s="106"/>
      <c r="IV69" s="106"/>
      <c r="IW69" s="106"/>
      <c r="IX69" s="106"/>
      <c r="IY69" s="106"/>
      <c r="IZ69" s="106"/>
      <c r="JA69" s="106"/>
      <c r="JB69" s="106"/>
      <c r="JC69" s="106"/>
      <c r="JD69" s="106"/>
      <c r="JE69" s="106"/>
      <c r="JF69" s="106"/>
      <c r="JG69" s="106"/>
      <c r="JH69" s="106"/>
      <c r="JI69" s="106"/>
      <c r="JJ69" s="106"/>
      <c r="JK69" s="106"/>
      <c r="JL69" s="106"/>
      <c r="JM69" s="106"/>
      <c r="JN69" s="106"/>
      <c r="JO69" s="106"/>
      <c r="JP69" s="106"/>
      <c r="JQ69" s="106"/>
      <c r="JR69" s="106"/>
      <c r="JS69" s="106"/>
      <c r="JT69" s="106"/>
      <c r="JU69" s="106"/>
      <c r="JV69" s="106"/>
      <c r="JW69" s="106"/>
      <c r="JX69" s="106"/>
      <c r="JY69" s="106"/>
      <c r="JZ69" s="106"/>
      <c r="KA69" s="106"/>
      <c r="KB69" s="106"/>
      <c r="KC69" s="106"/>
      <c r="KD69" s="106"/>
      <c r="KE69" s="106"/>
      <c r="KF69" s="106"/>
      <c r="KG69" s="106"/>
      <c r="KH69" s="106"/>
      <c r="KI69" s="106"/>
      <c r="KJ69" s="106"/>
      <c r="KK69" s="106"/>
      <c r="KL69" s="106"/>
      <c r="KM69" s="106"/>
      <c r="KN69" s="106"/>
      <c r="KO69" s="106"/>
      <c r="KP69" s="106"/>
      <c r="KQ69" s="106"/>
      <c r="KR69" s="106"/>
      <c r="KS69" s="106"/>
      <c r="KT69" s="106"/>
      <c r="KU69" s="106"/>
      <c r="KV69" s="106"/>
      <c r="KW69" s="106"/>
      <c r="KX69" s="106"/>
      <c r="KY69" s="106"/>
      <c r="KZ69" s="106"/>
      <c r="LA69" s="106"/>
      <c r="LB69" s="106"/>
      <c r="LC69" s="106"/>
      <c r="LD69" s="106"/>
      <c r="LE69" s="106"/>
      <c r="LF69" s="106"/>
      <c r="LG69" s="106"/>
      <c r="LH69" s="106"/>
      <c r="LI69" s="106"/>
      <c r="LJ69" s="106"/>
      <c r="LK69" s="106"/>
      <c r="LL69" s="106"/>
      <c r="LM69" s="106"/>
      <c r="LN69" s="106"/>
      <c r="LO69" s="106"/>
      <c r="LP69" s="106"/>
      <c r="LQ69" s="106"/>
      <c r="LR69" s="106"/>
      <c r="LS69" s="106"/>
      <c r="LT69" s="106"/>
      <c r="LU69" s="106"/>
      <c r="LV69" s="106"/>
      <c r="LW69" s="106"/>
      <c r="LX69" s="106"/>
      <c r="LY69" s="106"/>
      <c r="LZ69" s="106"/>
      <c r="MA69" s="106"/>
      <c r="MB69" s="106"/>
      <c r="MC69" s="106"/>
      <c r="MD69" s="106"/>
      <c r="ME69" s="106"/>
      <c r="MF69" s="106"/>
      <c r="MG69" s="106"/>
      <c r="MH69" s="106"/>
      <c r="MI69" s="106"/>
      <c r="MJ69" s="106"/>
      <c r="MK69" s="106"/>
      <c r="ML69" s="106"/>
      <c r="MM69" s="106"/>
      <c r="MN69" s="106"/>
      <c r="MO69" s="106"/>
      <c r="MP69" s="106"/>
      <c r="MQ69" s="106"/>
      <c r="MR69" s="106"/>
      <c r="MS69" s="106"/>
      <c r="MT69" s="106"/>
      <c r="MU69" s="106"/>
    </row>
    <row r="70" spans="11:359" s="84" customFormat="1" ht="15" customHeight="1" x14ac:dyDescent="0.3">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106"/>
      <c r="CL70" s="106"/>
      <c r="CM70" s="106"/>
      <c r="CN70" s="106"/>
      <c r="CO70" s="106"/>
      <c r="CP70" s="106"/>
      <c r="CQ70" s="106"/>
      <c r="CR70" s="106"/>
      <c r="CS70" s="106"/>
      <c r="CT70" s="106"/>
      <c r="CU70" s="106"/>
      <c r="CV70" s="106"/>
      <c r="CW70" s="106"/>
      <c r="CX70" s="106"/>
      <c r="CY70" s="106"/>
      <c r="CZ70" s="106"/>
      <c r="DA70" s="106"/>
      <c r="DB70" s="106"/>
      <c r="DC70" s="106"/>
      <c r="DD70" s="106"/>
      <c r="DE70" s="106"/>
      <c r="DF70" s="106"/>
      <c r="DG70" s="106"/>
      <c r="DH70" s="106"/>
      <c r="DI70" s="106"/>
      <c r="DJ70" s="106"/>
      <c r="DK70" s="106"/>
      <c r="DL70" s="106"/>
      <c r="DM70" s="106"/>
      <c r="DN70" s="106"/>
      <c r="DO70" s="106"/>
      <c r="DP70" s="106"/>
      <c r="DQ70" s="106"/>
      <c r="DR70" s="106"/>
      <c r="DS70" s="106"/>
      <c r="DT70" s="106"/>
      <c r="DU70" s="106"/>
      <c r="DV70" s="106"/>
      <c r="DW70" s="106"/>
      <c r="DX70" s="106"/>
      <c r="DY70" s="106"/>
      <c r="DZ70" s="106"/>
      <c r="EA70" s="106"/>
      <c r="EB70" s="106"/>
      <c r="EC70" s="106"/>
      <c r="ED70" s="106"/>
      <c r="EE70" s="106"/>
      <c r="EF70" s="106"/>
      <c r="EG70" s="106"/>
      <c r="EH70" s="106"/>
      <c r="EI70" s="106"/>
      <c r="EJ70" s="106"/>
      <c r="EK70" s="106"/>
      <c r="EL70" s="106"/>
      <c r="EM70" s="106"/>
      <c r="EN70" s="106"/>
      <c r="EO70" s="106"/>
      <c r="EP70" s="106"/>
      <c r="EQ70" s="106"/>
      <c r="ER70" s="106"/>
      <c r="ES70" s="106"/>
      <c r="ET70" s="106"/>
      <c r="EU70" s="106"/>
      <c r="EV70" s="106"/>
      <c r="EW70" s="106"/>
      <c r="EX70" s="106"/>
      <c r="EY70" s="106"/>
      <c r="EZ70" s="106"/>
      <c r="FA70" s="106"/>
      <c r="FB70" s="106"/>
      <c r="FC70" s="106"/>
      <c r="FD70" s="106"/>
      <c r="FE70" s="106"/>
      <c r="FF70" s="106"/>
      <c r="FG70" s="106"/>
      <c r="FH70" s="106"/>
      <c r="FI70" s="106"/>
      <c r="FJ70" s="106"/>
      <c r="FK70" s="106"/>
      <c r="FL70" s="106"/>
      <c r="FM70" s="106"/>
      <c r="FN70" s="106"/>
      <c r="FO70" s="106"/>
      <c r="FP70" s="106"/>
      <c r="FQ70" s="106"/>
      <c r="FR70" s="106"/>
      <c r="FS70" s="106"/>
      <c r="FT70" s="106"/>
      <c r="FU70" s="106"/>
      <c r="FV70" s="106"/>
      <c r="FW70" s="106"/>
      <c r="FX70" s="106"/>
      <c r="FY70" s="106"/>
      <c r="FZ70" s="106"/>
      <c r="GA70" s="106"/>
      <c r="GB70" s="106"/>
      <c r="GC70" s="106"/>
      <c r="GD70" s="106"/>
      <c r="GE70" s="106"/>
      <c r="GF70" s="106"/>
      <c r="GG70" s="106"/>
      <c r="GH70" s="106"/>
      <c r="GI70" s="106"/>
      <c r="GJ70" s="106"/>
      <c r="GK70" s="106"/>
      <c r="GL70" s="106"/>
      <c r="GM70" s="106"/>
      <c r="GN70" s="106"/>
      <c r="GO70" s="106"/>
      <c r="GP70" s="106"/>
      <c r="GQ70" s="106"/>
      <c r="GR70" s="106"/>
      <c r="GS70" s="106"/>
      <c r="GT70" s="106"/>
      <c r="GU70" s="106"/>
      <c r="GV70" s="106"/>
      <c r="GW70" s="106"/>
      <c r="GX70" s="106"/>
      <c r="GY70" s="106"/>
      <c r="GZ70" s="106"/>
      <c r="HA70" s="106"/>
      <c r="HB70" s="106"/>
      <c r="HC70" s="106"/>
      <c r="HD70" s="106"/>
      <c r="HE70" s="106"/>
      <c r="HF70" s="106"/>
      <c r="HG70" s="106"/>
      <c r="HH70" s="106"/>
      <c r="HI70" s="106"/>
      <c r="HJ70" s="106"/>
      <c r="HK70" s="106"/>
      <c r="HL70" s="106"/>
      <c r="HM70" s="106"/>
      <c r="HN70" s="106"/>
      <c r="HO70" s="106"/>
      <c r="HP70" s="106"/>
      <c r="HQ70" s="106"/>
      <c r="HR70" s="106"/>
      <c r="HS70" s="106"/>
      <c r="HT70" s="106"/>
      <c r="HU70" s="106"/>
      <c r="HV70" s="106"/>
      <c r="HW70" s="106"/>
      <c r="HX70" s="106"/>
      <c r="HY70" s="106"/>
      <c r="HZ70" s="106"/>
      <c r="IA70" s="106"/>
      <c r="IB70" s="106"/>
      <c r="IC70" s="106"/>
      <c r="ID70" s="106"/>
      <c r="IE70" s="106"/>
      <c r="IF70" s="106"/>
      <c r="IG70" s="106"/>
      <c r="IH70" s="106"/>
      <c r="II70" s="106"/>
      <c r="IJ70" s="106"/>
      <c r="IK70" s="106"/>
      <c r="IL70" s="106"/>
      <c r="IM70" s="106"/>
      <c r="IN70" s="106"/>
      <c r="IO70" s="106"/>
      <c r="IP70" s="106"/>
      <c r="IQ70" s="106"/>
      <c r="IR70" s="106"/>
      <c r="IS70" s="106"/>
      <c r="IT70" s="106"/>
      <c r="IU70" s="106"/>
      <c r="IV70" s="106"/>
      <c r="IW70" s="106"/>
      <c r="IX70" s="106"/>
      <c r="IY70" s="106"/>
      <c r="IZ70" s="106"/>
      <c r="JA70" s="106"/>
      <c r="JB70" s="106"/>
      <c r="JC70" s="106"/>
      <c r="JD70" s="106"/>
      <c r="JE70" s="106"/>
      <c r="JF70" s="106"/>
      <c r="JG70" s="106"/>
      <c r="JH70" s="106"/>
      <c r="JI70" s="106"/>
      <c r="JJ70" s="106"/>
      <c r="JK70" s="106"/>
      <c r="JL70" s="106"/>
      <c r="JM70" s="106"/>
      <c r="JN70" s="106"/>
      <c r="JO70" s="106"/>
      <c r="JP70" s="106"/>
      <c r="JQ70" s="106"/>
      <c r="JR70" s="106"/>
      <c r="JS70" s="106"/>
      <c r="JT70" s="106"/>
      <c r="JU70" s="106"/>
      <c r="JV70" s="106"/>
      <c r="JW70" s="106"/>
      <c r="JX70" s="106"/>
      <c r="JY70" s="106"/>
      <c r="JZ70" s="106"/>
      <c r="KA70" s="106"/>
      <c r="KB70" s="106"/>
      <c r="KC70" s="106"/>
      <c r="KD70" s="106"/>
      <c r="KE70" s="106"/>
      <c r="KF70" s="106"/>
      <c r="KG70" s="106"/>
      <c r="KH70" s="106"/>
      <c r="KI70" s="106"/>
      <c r="KJ70" s="106"/>
      <c r="KK70" s="106"/>
      <c r="KL70" s="106"/>
      <c r="KM70" s="106"/>
      <c r="KN70" s="106"/>
      <c r="KO70" s="106"/>
      <c r="KP70" s="106"/>
      <c r="KQ70" s="106"/>
      <c r="KR70" s="106"/>
      <c r="KS70" s="106"/>
      <c r="KT70" s="106"/>
      <c r="KU70" s="106"/>
      <c r="KV70" s="106"/>
      <c r="KW70" s="106"/>
      <c r="KX70" s="106"/>
      <c r="KY70" s="106"/>
      <c r="KZ70" s="106"/>
      <c r="LA70" s="106"/>
      <c r="LB70" s="106"/>
      <c r="LC70" s="106"/>
      <c r="LD70" s="106"/>
      <c r="LE70" s="106"/>
      <c r="LF70" s="106"/>
      <c r="LG70" s="106"/>
      <c r="LH70" s="106"/>
      <c r="LI70" s="106"/>
      <c r="LJ70" s="106"/>
      <c r="LK70" s="106"/>
      <c r="LL70" s="106"/>
      <c r="LM70" s="106"/>
      <c r="LN70" s="106"/>
      <c r="LO70" s="106"/>
      <c r="LP70" s="106"/>
      <c r="LQ70" s="106"/>
      <c r="LR70" s="106"/>
      <c r="LS70" s="106"/>
      <c r="LT70" s="106"/>
      <c r="LU70" s="106"/>
      <c r="LV70" s="106"/>
      <c r="LW70" s="106"/>
      <c r="LX70" s="106"/>
      <c r="LY70" s="106"/>
      <c r="LZ70" s="106"/>
      <c r="MA70" s="106"/>
      <c r="MB70" s="106"/>
      <c r="MC70" s="106"/>
      <c r="MD70" s="106"/>
      <c r="ME70" s="106"/>
      <c r="MF70" s="106"/>
      <c r="MG70" s="106"/>
      <c r="MH70" s="106"/>
      <c r="MI70" s="106"/>
      <c r="MJ70" s="106"/>
      <c r="MK70" s="106"/>
      <c r="ML70" s="106"/>
      <c r="MM70" s="106"/>
      <c r="MN70" s="106"/>
      <c r="MO70" s="106"/>
      <c r="MP70" s="106"/>
      <c r="MQ70" s="106"/>
      <c r="MR70" s="106"/>
      <c r="MS70" s="106"/>
      <c r="MT70" s="106"/>
      <c r="MU70" s="106"/>
    </row>
    <row r="71" spans="11:359" s="84" customFormat="1" ht="15" customHeight="1" x14ac:dyDescent="0.3">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6"/>
      <c r="CD71" s="106"/>
      <c r="CE71" s="106"/>
      <c r="CF71" s="106"/>
      <c r="CG71" s="106"/>
      <c r="CH71" s="106"/>
      <c r="CI71" s="106"/>
      <c r="CJ71" s="106"/>
      <c r="CK71" s="106"/>
      <c r="CL71" s="106"/>
      <c r="CM71" s="106"/>
      <c r="CN71" s="106"/>
      <c r="CO71" s="106"/>
      <c r="CP71" s="106"/>
      <c r="CQ71" s="106"/>
      <c r="CR71" s="106"/>
      <c r="CS71" s="106"/>
      <c r="CT71" s="106"/>
      <c r="CU71" s="106"/>
      <c r="CV71" s="106"/>
      <c r="CW71" s="106"/>
      <c r="CX71" s="106"/>
      <c r="CY71" s="106"/>
      <c r="CZ71" s="106"/>
      <c r="DA71" s="106"/>
      <c r="DB71" s="106"/>
      <c r="DC71" s="106"/>
      <c r="DD71" s="106"/>
      <c r="DE71" s="106"/>
      <c r="DF71" s="106"/>
      <c r="DG71" s="106"/>
      <c r="DH71" s="106"/>
      <c r="DI71" s="106"/>
      <c r="DJ71" s="106"/>
      <c r="DK71" s="106"/>
      <c r="DL71" s="106"/>
      <c r="DM71" s="106"/>
      <c r="DN71" s="106"/>
      <c r="DO71" s="106"/>
      <c r="DP71" s="106"/>
      <c r="DQ71" s="106"/>
      <c r="DR71" s="106"/>
      <c r="DS71" s="106"/>
      <c r="DT71" s="106"/>
      <c r="DU71" s="106"/>
      <c r="DV71" s="106"/>
      <c r="DW71" s="106"/>
      <c r="DX71" s="106"/>
      <c r="DY71" s="106"/>
      <c r="DZ71" s="106"/>
      <c r="EA71" s="106"/>
      <c r="EB71" s="106"/>
      <c r="EC71" s="106"/>
      <c r="ED71" s="106"/>
      <c r="EE71" s="106"/>
      <c r="EF71" s="106"/>
      <c r="EG71" s="106"/>
      <c r="EH71" s="106"/>
      <c r="EI71" s="106"/>
      <c r="EJ71" s="106"/>
      <c r="EK71" s="106"/>
      <c r="EL71" s="106"/>
      <c r="EM71" s="106"/>
      <c r="EN71" s="106"/>
      <c r="EO71" s="106"/>
      <c r="EP71" s="106"/>
      <c r="EQ71" s="106"/>
      <c r="ER71" s="106"/>
      <c r="ES71" s="106"/>
      <c r="ET71" s="106"/>
      <c r="EU71" s="106"/>
      <c r="EV71" s="106"/>
      <c r="EW71" s="106"/>
      <c r="EX71" s="106"/>
      <c r="EY71" s="106"/>
      <c r="EZ71" s="106"/>
      <c r="FA71" s="106"/>
      <c r="FB71" s="106"/>
      <c r="FC71" s="106"/>
      <c r="FD71" s="106"/>
      <c r="FE71" s="106"/>
      <c r="FF71" s="106"/>
      <c r="FG71" s="106"/>
      <c r="FH71" s="106"/>
      <c r="FI71" s="106"/>
      <c r="FJ71" s="106"/>
      <c r="FK71" s="106"/>
      <c r="FL71" s="106"/>
      <c r="FM71" s="106"/>
      <c r="FN71" s="106"/>
      <c r="FO71" s="106"/>
      <c r="FP71" s="106"/>
      <c r="FQ71" s="106"/>
      <c r="FR71" s="106"/>
      <c r="FS71" s="106"/>
      <c r="FT71" s="106"/>
      <c r="FU71" s="106"/>
      <c r="FV71" s="106"/>
      <c r="FW71" s="106"/>
      <c r="FX71" s="106"/>
      <c r="FY71" s="106"/>
      <c r="FZ71" s="106"/>
      <c r="GA71" s="106"/>
      <c r="GB71" s="106"/>
      <c r="GC71" s="106"/>
      <c r="GD71" s="106"/>
      <c r="GE71" s="106"/>
      <c r="GF71" s="106"/>
      <c r="GG71" s="106"/>
      <c r="GH71" s="106"/>
      <c r="GI71" s="106"/>
      <c r="GJ71" s="106"/>
      <c r="GK71" s="106"/>
      <c r="GL71" s="106"/>
      <c r="GM71" s="106"/>
      <c r="GN71" s="106"/>
      <c r="GO71" s="106"/>
      <c r="GP71" s="106"/>
      <c r="GQ71" s="106"/>
      <c r="GR71" s="106"/>
      <c r="GS71" s="106"/>
      <c r="GT71" s="106"/>
      <c r="GU71" s="106"/>
      <c r="GV71" s="106"/>
      <c r="GW71" s="106"/>
      <c r="GX71" s="106"/>
      <c r="GY71" s="106"/>
      <c r="GZ71" s="106"/>
      <c r="HA71" s="106"/>
      <c r="HB71" s="106"/>
      <c r="HC71" s="106"/>
      <c r="HD71" s="106"/>
      <c r="HE71" s="106"/>
      <c r="HF71" s="106"/>
      <c r="HG71" s="106"/>
      <c r="HH71" s="106"/>
      <c r="HI71" s="106"/>
      <c r="HJ71" s="106"/>
      <c r="HK71" s="106"/>
      <c r="HL71" s="106"/>
      <c r="HM71" s="106"/>
      <c r="HN71" s="106"/>
      <c r="HO71" s="106"/>
      <c r="HP71" s="106"/>
      <c r="HQ71" s="106"/>
      <c r="HR71" s="106"/>
      <c r="HS71" s="106"/>
      <c r="HT71" s="106"/>
      <c r="HU71" s="106"/>
      <c r="HV71" s="106"/>
      <c r="HW71" s="106"/>
      <c r="HX71" s="106"/>
      <c r="HY71" s="106"/>
      <c r="HZ71" s="106"/>
      <c r="IA71" s="106"/>
      <c r="IB71" s="106"/>
      <c r="IC71" s="106"/>
      <c r="ID71" s="106"/>
      <c r="IE71" s="106"/>
      <c r="IF71" s="106"/>
      <c r="IG71" s="106"/>
      <c r="IH71" s="106"/>
      <c r="II71" s="106"/>
      <c r="IJ71" s="106"/>
      <c r="IK71" s="106"/>
      <c r="IL71" s="106"/>
      <c r="IM71" s="106"/>
      <c r="IN71" s="106"/>
      <c r="IO71" s="106"/>
      <c r="IP71" s="106"/>
      <c r="IQ71" s="106"/>
      <c r="IR71" s="106"/>
      <c r="IS71" s="106"/>
      <c r="IT71" s="106"/>
      <c r="IU71" s="106"/>
      <c r="IV71" s="106"/>
      <c r="IW71" s="106"/>
      <c r="IX71" s="106"/>
      <c r="IY71" s="106"/>
      <c r="IZ71" s="106"/>
      <c r="JA71" s="106"/>
      <c r="JB71" s="106"/>
      <c r="JC71" s="106"/>
      <c r="JD71" s="106"/>
      <c r="JE71" s="106"/>
      <c r="JF71" s="106"/>
      <c r="JG71" s="106"/>
      <c r="JH71" s="106"/>
      <c r="JI71" s="106"/>
      <c r="JJ71" s="106"/>
      <c r="JK71" s="106"/>
      <c r="JL71" s="106"/>
      <c r="JM71" s="106"/>
      <c r="JN71" s="106"/>
      <c r="JO71" s="106"/>
      <c r="JP71" s="106"/>
      <c r="JQ71" s="106"/>
      <c r="JR71" s="106"/>
      <c r="JS71" s="106"/>
      <c r="JT71" s="106"/>
      <c r="JU71" s="106"/>
      <c r="JV71" s="106"/>
      <c r="JW71" s="106"/>
      <c r="JX71" s="106"/>
      <c r="JY71" s="106"/>
      <c r="JZ71" s="106"/>
      <c r="KA71" s="106"/>
      <c r="KB71" s="106"/>
      <c r="KC71" s="106"/>
      <c r="KD71" s="106"/>
      <c r="KE71" s="106"/>
      <c r="KF71" s="106"/>
      <c r="KG71" s="106"/>
      <c r="KH71" s="106"/>
      <c r="KI71" s="106"/>
      <c r="KJ71" s="106"/>
      <c r="KK71" s="106"/>
      <c r="KL71" s="106"/>
      <c r="KM71" s="106"/>
      <c r="KN71" s="106"/>
      <c r="KO71" s="106"/>
      <c r="KP71" s="106"/>
      <c r="KQ71" s="106"/>
      <c r="KR71" s="106"/>
      <c r="KS71" s="106"/>
      <c r="KT71" s="106"/>
      <c r="KU71" s="106"/>
      <c r="KV71" s="106"/>
      <c r="KW71" s="106"/>
      <c r="KX71" s="106"/>
      <c r="KY71" s="106"/>
      <c r="KZ71" s="106"/>
      <c r="LA71" s="106"/>
      <c r="LB71" s="106"/>
      <c r="LC71" s="106"/>
      <c r="LD71" s="106"/>
      <c r="LE71" s="106"/>
      <c r="LF71" s="106"/>
      <c r="LG71" s="106"/>
      <c r="LH71" s="106"/>
      <c r="LI71" s="106"/>
      <c r="LJ71" s="106"/>
      <c r="LK71" s="106"/>
      <c r="LL71" s="106"/>
      <c r="LM71" s="106"/>
      <c r="LN71" s="106"/>
      <c r="LO71" s="106"/>
      <c r="LP71" s="106"/>
      <c r="LQ71" s="106"/>
      <c r="LR71" s="106"/>
      <c r="LS71" s="106"/>
      <c r="LT71" s="106"/>
      <c r="LU71" s="106"/>
      <c r="LV71" s="106"/>
      <c r="LW71" s="106"/>
      <c r="LX71" s="106"/>
      <c r="LY71" s="106"/>
      <c r="LZ71" s="106"/>
      <c r="MA71" s="106"/>
      <c r="MB71" s="106"/>
      <c r="MC71" s="106"/>
      <c r="MD71" s="106"/>
      <c r="ME71" s="106"/>
      <c r="MF71" s="106"/>
      <c r="MG71" s="106"/>
      <c r="MH71" s="106"/>
      <c r="MI71" s="106"/>
      <c r="MJ71" s="106"/>
      <c r="MK71" s="106"/>
      <c r="ML71" s="106"/>
      <c r="MM71" s="106"/>
      <c r="MN71" s="106"/>
      <c r="MO71" s="106"/>
      <c r="MP71" s="106"/>
      <c r="MQ71" s="106"/>
      <c r="MR71" s="106"/>
      <c r="MS71" s="106"/>
      <c r="MT71" s="106"/>
      <c r="MU71" s="106"/>
    </row>
    <row r="72" spans="11:359" s="89" customFormat="1" ht="15" customHeight="1" x14ac:dyDescent="0.3">
      <c r="K72" s="106"/>
      <c r="L72" s="106"/>
      <c r="M72" s="106"/>
      <c r="N72" s="106"/>
      <c r="O72" s="106"/>
      <c r="P72" s="106"/>
      <c r="Q72" s="106"/>
      <c r="R72" s="106"/>
      <c r="S72" s="107"/>
    </row>
    <row r="73" spans="11:359" s="89" customFormat="1" ht="15" customHeight="1" x14ac:dyDescent="0.3">
      <c r="K73" s="106"/>
      <c r="L73" s="106"/>
      <c r="M73" s="106"/>
      <c r="N73" s="106"/>
      <c r="O73" s="106"/>
      <c r="P73" s="106"/>
      <c r="Q73" s="106"/>
      <c r="R73" s="106"/>
      <c r="S73" s="107"/>
    </row>
    <row r="74" spans="11:359" s="89" customFormat="1" ht="15" customHeight="1" x14ac:dyDescent="0.3">
      <c r="K74" s="106"/>
      <c r="L74" s="106"/>
      <c r="M74" s="106"/>
      <c r="N74" s="106"/>
      <c r="O74" s="106"/>
      <c r="P74" s="106"/>
      <c r="Q74" s="106"/>
      <c r="R74" s="106"/>
      <c r="S74" s="107"/>
    </row>
    <row r="75" spans="11:359" s="89" customFormat="1" ht="15" customHeight="1" x14ac:dyDescent="0.3">
      <c r="K75" s="106"/>
      <c r="L75" s="106"/>
      <c r="M75" s="106"/>
      <c r="N75" s="106"/>
      <c r="O75" s="106"/>
      <c r="P75" s="106"/>
      <c r="Q75" s="106"/>
      <c r="R75" s="106"/>
      <c r="S75" s="107"/>
    </row>
    <row r="76" spans="11:359" s="89" customFormat="1" ht="15" customHeight="1" x14ac:dyDescent="0.3">
      <c r="K76" s="106"/>
      <c r="L76" s="106"/>
      <c r="M76" s="106"/>
      <c r="N76" s="106"/>
      <c r="O76" s="106"/>
      <c r="P76" s="106"/>
      <c r="Q76" s="106"/>
      <c r="R76" s="106"/>
      <c r="S76" s="107"/>
    </row>
    <row r="77" spans="11:359" s="89" customFormat="1" ht="15" customHeight="1" x14ac:dyDescent="0.3">
      <c r="K77" s="106"/>
      <c r="L77" s="106"/>
      <c r="M77" s="106"/>
      <c r="N77" s="106"/>
      <c r="O77" s="106"/>
      <c r="P77" s="106"/>
      <c r="Q77" s="106"/>
      <c r="R77" s="106"/>
      <c r="S77" s="107"/>
    </row>
    <row r="78" spans="11:359" s="89" customFormat="1" ht="15" customHeight="1" x14ac:dyDescent="0.3">
      <c r="K78" s="106"/>
      <c r="L78" s="106"/>
      <c r="M78" s="106"/>
      <c r="N78" s="106"/>
      <c r="O78" s="106"/>
      <c r="P78" s="106"/>
      <c r="Q78" s="106"/>
      <c r="R78" s="106"/>
      <c r="S78" s="107"/>
    </row>
    <row r="79" spans="11:359" s="89" customFormat="1" ht="15" customHeight="1" x14ac:dyDescent="0.3">
      <c r="K79" s="106"/>
      <c r="L79" s="106"/>
      <c r="M79" s="106"/>
      <c r="N79" s="106"/>
      <c r="O79" s="106"/>
      <c r="P79" s="106"/>
      <c r="Q79" s="106"/>
      <c r="R79" s="106"/>
      <c r="S79" s="107"/>
    </row>
    <row r="80" spans="11:359" s="89" customFormat="1" ht="15" customHeight="1" x14ac:dyDescent="0.3">
      <c r="K80" s="106"/>
      <c r="L80" s="106"/>
      <c r="M80" s="106"/>
      <c r="N80" s="106"/>
      <c r="O80" s="106"/>
      <c r="P80" s="106"/>
      <c r="Q80" s="106"/>
      <c r="R80" s="106"/>
      <c r="S80" s="107"/>
    </row>
    <row r="81" spans="11:19" s="89" customFormat="1" ht="15" customHeight="1" x14ac:dyDescent="0.3">
      <c r="K81" s="106"/>
      <c r="L81" s="106"/>
      <c r="M81" s="106"/>
      <c r="N81" s="106"/>
      <c r="O81" s="106"/>
      <c r="P81" s="106"/>
      <c r="Q81" s="106"/>
      <c r="R81" s="106"/>
      <c r="S81" s="107"/>
    </row>
    <row r="82" spans="11:19" s="89" customFormat="1" ht="15" customHeight="1" x14ac:dyDescent="0.3">
      <c r="K82" s="106"/>
      <c r="L82" s="106"/>
      <c r="M82" s="106"/>
      <c r="N82" s="106"/>
      <c r="O82" s="106"/>
      <c r="P82" s="106"/>
      <c r="Q82" s="106"/>
      <c r="R82" s="106"/>
      <c r="S82" s="107"/>
    </row>
    <row r="83" spans="11:19" s="89" customFormat="1" ht="15" customHeight="1" x14ac:dyDescent="0.3">
      <c r="K83" s="106"/>
      <c r="L83" s="106"/>
      <c r="M83" s="106"/>
      <c r="N83" s="106"/>
      <c r="O83" s="106"/>
      <c r="P83" s="106"/>
      <c r="Q83" s="106"/>
      <c r="R83" s="106"/>
      <c r="S83" s="107"/>
    </row>
    <row r="84" spans="11:19" s="89" customFormat="1" ht="15" customHeight="1" x14ac:dyDescent="0.3">
      <c r="K84" s="106"/>
      <c r="L84" s="106"/>
      <c r="M84" s="106"/>
      <c r="N84" s="106"/>
      <c r="O84" s="106"/>
      <c r="P84" s="106"/>
      <c r="Q84" s="106"/>
      <c r="R84" s="106"/>
      <c r="S84" s="107"/>
    </row>
    <row r="85" spans="11:19" s="89" customFormat="1" ht="15" customHeight="1" x14ac:dyDescent="0.3">
      <c r="K85" s="106"/>
      <c r="L85" s="106"/>
      <c r="M85" s="106"/>
      <c r="N85" s="106"/>
      <c r="O85" s="106"/>
      <c r="P85" s="106"/>
      <c r="Q85" s="106"/>
      <c r="R85" s="106"/>
      <c r="S85" s="107"/>
    </row>
    <row r="86" spans="11:19" s="89" customFormat="1" ht="15" customHeight="1" x14ac:dyDescent="0.3">
      <c r="K86" s="106"/>
      <c r="L86" s="106"/>
      <c r="M86" s="106"/>
      <c r="N86" s="106"/>
      <c r="O86" s="106"/>
      <c r="P86" s="106"/>
      <c r="Q86" s="106"/>
      <c r="R86" s="106"/>
      <c r="S86" s="107"/>
    </row>
    <row r="87" spans="11:19" s="89" customFormat="1" ht="15" customHeight="1" x14ac:dyDescent="0.3">
      <c r="K87" s="106"/>
      <c r="L87" s="106"/>
      <c r="M87" s="106"/>
      <c r="N87" s="106"/>
      <c r="O87" s="106"/>
      <c r="P87" s="106"/>
      <c r="Q87" s="106"/>
      <c r="R87" s="106"/>
      <c r="S87" s="107"/>
    </row>
    <row r="88" spans="11:19" s="89" customFormat="1" ht="15" customHeight="1" x14ac:dyDescent="0.3">
      <c r="K88" s="106"/>
      <c r="L88" s="106"/>
      <c r="M88" s="106"/>
      <c r="N88" s="106"/>
      <c r="O88" s="106"/>
      <c r="P88" s="106"/>
      <c r="Q88" s="106"/>
      <c r="R88" s="106"/>
      <c r="S88" s="107"/>
    </row>
    <row r="89" spans="11:19" s="89" customFormat="1" ht="15" customHeight="1" x14ac:dyDescent="0.3">
      <c r="K89" s="106"/>
      <c r="L89" s="106"/>
      <c r="M89" s="106"/>
      <c r="N89" s="106"/>
      <c r="O89" s="106"/>
      <c r="P89" s="106"/>
      <c r="Q89" s="106"/>
      <c r="R89" s="106"/>
      <c r="S89" s="107"/>
    </row>
    <row r="90" spans="11:19" s="89" customFormat="1" ht="15" customHeight="1" x14ac:dyDescent="0.3">
      <c r="K90" s="106"/>
      <c r="L90" s="106"/>
      <c r="M90" s="106"/>
      <c r="N90" s="106"/>
      <c r="O90" s="106"/>
      <c r="P90" s="106"/>
      <c r="Q90" s="106"/>
      <c r="R90" s="106"/>
      <c r="S90" s="107"/>
    </row>
    <row r="91" spans="11:19" s="89" customFormat="1" ht="15" customHeight="1" x14ac:dyDescent="0.3">
      <c r="K91" s="106"/>
      <c r="L91" s="106"/>
      <c r="M91" s="106"/>
      <c r="N91" s="106"/>
      <c r="O91" s="106"/>
      <c r="P91" s="106"/>
      <c r="Q91" s="106"/>
      <c r="R91" s="106"/>
      <c r="S91" s="107"/>
    </row>
    <row r="92" spans="11:19" s="89" customFormat="1" ht="15" customHeight="1" x14ac:dyDescent="0.3">
      <c r="K92" s="106"/>
      <c r="L92" s="106"/>
      <c r="M92" s="106"/>
      <c r="N92" s="106"/>
      <c r="O92" s="106"/>
      <c r="P92" s="106"/>
      <c r="Q92" s="106"/>
      <c r="R92" s="106"/>
      <c r="S92" s="107"/>
    </row>
    <row r="93" spans="11:19" s="89" customFormat="1" ht="15" customHeight="1" x14ac:dyDescent="0.3">
      <c r="K93" s="106"/>
      <c r="L93" s="106"/>
      <c r="M93" s="106"/>
      <c r="N93" s="106"/>
      <c r="O93" s="106"/>
      <c r="P93" s="106"/>
      <c r="Q93" s="106"/>
      <c r="R93" s="106"/>
      <c r="S93" s="107"/>
    </row>
    <row r="94" spans="11:19" s="89" customFormat="1" ht="15" customHeight="1" x14ac:dyDescent="0.3">
      <c r="K94" s="106"/>
      <c r="L94" s="106"/>
      <c r="M94" s="106"/>
      <c r="N94" s="106"/>
      <c r="O94" s="106"/>
      <c r="P94" s="106"/>
      <c r="Q94" s="106"/>
      <c r="R94" s="106"/>
      <c r="S94" s="107"/>
    </row>
    <row r="95" spans="11:19" s="89" customFormat="1" ht="15" customHeight="1" x14ac:dyDescent="0.3">
      <c r="K95" s="106"/>
      <c r="L95" s="106"/>
      <c r="M95" s="106"/>
      <c r="N95" s="106"/>
      <c r="O95" s="106"/>
      <c r="P95" s="106"/>
      <c r="Q95" s="106"/>
      <c r="R95" s="106"/>
      <c r="S95" s="107"/>
    </row>
    <row r="96" spans="11:19" s="89" customFormat="1" ht="15" customHeight="1" x14ac:dyDescent="0.3">
      <c r="K96" s="106"/>
      <c r="L96" s="106"/>
      <c r="M96" s="106"/>
      <c r="N96" s="106"/>
      <c r="O96" s="106"/>
      <c r="P96" s="106"/>
      <c r="Q96" s="106"/>
      <c r="R96" s="106"/>
      <c r="S96" s="107"/>
    </row>
    <row r="97" spans="11:19" s="89" customFormat="1" ht="15" customHeight="1" x14ac:dyDescent="0.3">
      <c r="K97" s="106"/>
      <c r="L97" s="106"/>
      <c r="M97" s="106"/>
      <c r="N97" s="106"/>
      <c r="O97" s="106"/>
      <c r="P97" s="106"/>
      <c r="Q97" s="106"/>
      <c r="R97" s="106"/>
      <c r="S97" s="107"/>
    </row>
    <row r="98" spans="11:19" s="89" customFormat="1" ht="15" customHeight="1" x14ac:dyDescent="0.3">
      <c r="K98" s="106"/>
      <c r="L98" s="106"/>
      <c r="M98" s="106"/>
      <c r="N98" s="106"/>
      <c r="O98" s="106"/>
      <c r="P98" s="106"/>
      <c r="Q98" s="106"/>
      <c r="R98" s="106"/>
      <c r="S98" s="107"/>
    </row>
    <row r="99" spans="11:19" s="89" customFormat="1" ht="15" customHeight="1" x14ac:dyDescent="0.3">
      <c r="K99" s="106"/>
      <c r="L99" s="106"/>
      <c r="M99" s="106"/>
      <c r="N99" s="106"/>
      <c r="O99" s="106"/>
      <c r="P99" s="106"/>
      <c r="Q99" s="106"/>
      <c r="R99" s="106"/>
      <c r="S99" s="107"/>
    </row>
    <row r="100" spans="11:19" s="89" customFormat="1" ht="15" customHeight="1" x14ac:dyDescent="0.3">
      <c r="K100" s="106"/>
      <c r="L100" s="106"/>
      <c r="M100" s="106"/>
      <c r="N100" s="106"/>
      <c r="O100" s="106"/>
      <c r="P100" s="106"/>
      <c r="Q100" s="106"/>
      <c r="R100" s="106"/>
      <c r="S100" s="107"/>
    </row>
    <row r="101" spans="11:19" s="89" customFormat="1" ht="15" customHeight="1" x14ac:dyDescent="0.3">
      <c r="K101" s="106"/>
      <c r="L101" s="106"/>
      <c r="M101" s="106"/>
      <c r="N101" s="106"/>
      <c r="O101" s="106"/>
      <c r="P101" s="106"/>
      <c r="Q101" s="106"/>
      <c r="R101" s="106"/>
      <c r="S101" s="107"/>
    </row>
    <row r="102" spans="11:19" s="89" customFormat="1" ht="15" customHeight="1" x14ac:dyDescent="0.3">
      <c r="K102" s="106"/>
      <c r="L102" s="106"/>
      <c r="M102" s="106"/>
      <c r="N102" s="106"/>
      <c r="O102" s="106"/>
      <c r="P102" s="106"/>
      <c r="Q102" s="106"/>
      <c r="R102" s="106"/>
      <c r="S102" s="107"/>
    </row>
    <row r="103" spans="11:19" s="89" customFormat="1" ht="15" customHeight="1" x14ac:dyDescent="0.3">
      <c r="K103" s="106"/>
      <c r="L103" s="106"/>
      <c r="M103" s="106"/>
      <c r="N103" s="106"/>
      <c r="O103" s="106"/>
      <c r="P103" s="106"/>
      <c r="Q103" s="106"/>
      <c r="R103" s="106"/>
      <c r="S103" s="107"/>
    </row>
    <row r="104" spans="11:19" s="89" customFormat="1" ht="15" customHeight="1" x14ac:dyDescent="0.3">
      <c r="K104" s="106"/>
      <c r="L104" s="106"/>
      <c r="M104" s="106"/>
      <c r="N104" s="106"/>
      <c r="O104" s="106"/>
      <c r="P104" s="106"/>
      <c r="Q104" s="106"/>
      <c r="R104" s="106"/>
      <c r="S104" s="107"/>
    </row>
    <row r="105" spans="11:19" s="89" customFormat="1" ht="15" customHeight="1" x14ac:dyDescent="0.3">
      <c r="K105" s="106"/>
      <c r="L105" s="106"/>
      <c r="M105" s="106"/>
      <c r="N105" s="106"/>
      <c r="O105" s="106"/>
      <c r="P105" s="106"/>
      <c r="Q105" s="106"/>
      <c r="R105" s="106"/>
      <c r="S105" s="107"/>
    </row>
    <row r="106" spans="11:19" s="89" customFormat="1" ht="15" customHeight="1" x14ac:dyDescent="0.3">
      <c r="K106" s="106"/>
      <c r="L106" s="106"/>
      <c r="M106" s="106"/>
      <c r="N106" s="106"/>
      <c r="O106" s="106"/>
      <c r="P106" s="106"/>
      <c r="Q106" s="106"/>
      <c r="R106" s="106"/>
      <c r="S106" s="107"/>
    </row>
    <row r="107" spans="11:19" s="89" customFormat="1" ht="15" customHeight="1" x14ac:dyDescent="0.3">
      <c r="K107" s="106"/>
      <c r="L107" s="106"/>
      <c r="M107" s="106"/>
      <c r="N107" s="106"/>
      <c r="O107" s="106"/>
      <c r="P107" s="106"/>
      <c r="Q107" s="106"/>
      <c r="R107" s="106"/>
      <c r="S107" s="107"/>
    </row>
    <row r="108" spans="11:19" s="89" customFormat="1" ht="15" customHeight="1" x14ac:dyDescent="0.3">
      <c r="K108" s="106"/>
      <c r="L108" s="106"/>
      <c r="M108" s="106"/>
      <c r="N108" s="106"/>
      <c r="O108" s="106"/>
      <c r="P108" s="106"/>
      <c r="Q108" s="106"/>
      <c r="R108" s="106"/>
      <c r="S108" s="107"/>
    </row>
    <row r="109" spans="11:19" s="89" customFormat="1" ht="15" customHeight="1" x14ac:dyDescent="0.3">
      <c r="K109" s="106"/>
      <c r="L109" s="106"/>
      <c r="M109" s="106"/>
      <c r="N109" s="106"/>
      <c r="O109" s="106"/>
      <c r="P109" s="106"/>
      <c r="Q109" s="106"/>
      <c r="R109" s="106"/>
      <c r="S109" s="107"/>
    </row>
    <row r="110" spans="11:19" s="89" customFormat="1" ht="15" customHeight="1" x14ac:dyDescent="0.3">
      <c r="K110" s="106"/>
      <c r="L110" s="106"/>
      <c r="M110" s="106"/>
      <c r="N110" s="106"/>
      <c r="O110" s="106"/>
      <c r="P110" s="106"/>
      <c r="Q110" s="106"/>
      <c r="R110" s="106"/>
      <c r="S110" s="107"/>
    </row>
    <row r="111" spans="11:19" s="89" customFormat="1" ht="15" customHeight="1" x14ac:dyDescent="0.3">
      <c r="K111" s="106"/>
      <c r="L111" s="106"/>
      <c r="M111" s="106"/>
      <c r="N111" s="106"/>
      <c r="O111" s="106"/>
      <c r="P111" s="106"/>
      <c r="Q111" s="106"/>
      <c r="R111" s="106"/>
      <c r="S111" s="107"/>
    </row>
    <row r="112" spans="11:19" s="89" customFormat="1" ht="15" customHeight="1" x14ac:dyDescent="0.3">
      <c r="K112" s="106"/>
      <c r="L112" s="106"/>
      <c r="M112" s="106"/>
      <c r="N112" s="106"/>
      <c r="O112" s="106"/>
      <c r="P112" s="106"/>
      <c r="Q112" s="106"/>
      <c r="R112" s="106"/>
      <c r="S112" s="107"/>
    </row>
    <row r="113" spans="11:19" s="89" customFormat="1" ht="15" customHeight="1" x14ac:dyDescent="0.3">
      <c r="K113" s="106"/>
      <c r="L113" s="106"/>
      <c r="M113" s="106"/>
      <c r="N113" s="106"/>
      <c r="O113" s="106"/>
      <c r="P113" s="106"/>
      <c r="Q113" s="106"/>
      <c r="R113" s="106"/>
      <c r="S113" s="107"/>
    </row>
    <row r="114" spans="11:19" s="89" customFormat="1" ht="15" customHeight="1" x14ac:dyDescent="0.3">
      <c r="K114" s="106"/>
      <c r="L114" s="106"/>
      <c r="M114" s="106"/>
      <c r="N114" s="106"/>
      <c r="O114" s="106"/>
      <c r="P114" s="106"/>
      <c r="Q114" s="106"/>
      <c r="R114" s="106"/>
      <c r="S114" s="107"/>
    </row>
    <row r="115" spans="11:19" s="89" customFormat="1" ht="15" customHeight="1" x14ac:dyDescent="0.3">
      <c r="K115" s="106"/>
      <c r="L115" s="106"/>
      <c r="M115" s="106"/>
      <c r="N115" s="106"/>
      <c r="O115" s="106"/>
      <c r="P115" s="106"/>
      <c r="Q115" s="106"/>
      <c r="R115" s="106"/>
      <c r="S115" s="107"/>
    </row>
    <row r="116" spans="11:19" s="89" customFormat="1" ht="15" customHeight="1" x14ac:dyDescent="0.3">
      <c r="K116" s="106"/>
      <c r="L116" s="106"/>
      <c r="M116" s="106"/>
      <c r="N116" s="106"/>
      <c r="O116" s="106"/>
      <c r="P116" s="106"/>
      <c r="Q116" s="106"/>
      <c r="R116" s="106"/>
      <c r="S116" s="107"/>
    </row>
    <row r="117" spans="11:19" s="89" customFormat="1" ht="15" customHeight="1" x14ac:dyDescent="0.3">
      <c r="K117" s="106"/>
      <c r="L117" s="106"/>
      <c r="M117" s="106"/>
      <c r="N117" s="106"/>
      <c r="O117" s="106"/>
      <c r="P117" s="106"/>
      <c r="Q117" s="106"/>
      <c r="R117" s="106"/>
      <c r="S117" s="107"/>
    </row>
    <row r="118" spans="11:19" s="89" customFormat="1" ht="15" customHeight="1" x14ac:dyDescent="0.3">
      <c r="K118" s="106"/>
      <c r="L118" s="106"/>
      <c r="M118" s="106"/>
      <c r="N118" s="106"/>
      <c r="O118" s="106"/>
      <c r="P118" s="106"/>
      <c r="Q118" s="106"/>
      <c r="R118" s="106"/>
      <c r="S118" s="107"/>
    </row>
    <row r="119" spans="11:19" s="89" customFormat="1" ht="15" customHeight="1" x14ac:dyDescent="0.3">
      <c r="K119" s="106"/>
      <c r="L119" s="106"/>
      <c r="M119" s="106"/>
      <c r="N119" s="106"/>
      <c r="O119" s="106"/>
      <c r="P119" s="106"/>
      <c r="Q119" s="106"/>
      <c r="R119" s="106"/>
      <c r="S119" s="107"/>
    </row>
    <row r="120" spans="11:19" s="89" customFormat="1" ht="15" customHeight="1" x14ac:dyDescent="0.3">
      <c r="K120" s="106"/>
      <c r="L120" s="106"/>
      <c r="M120" s="106"/>
      <c r="N120" s="106"/>
      <c r="O120" s="106"/>
      <c r="P120" s="106"/>
      <c r="Q120" s="106"/>
      <c r="R120" s="106"/>
      <c r="S120" s="107"/>
    </row>
    <row r="121" spans="11:19" s="89" customFormat="1" ht="15" customHeight="1" x14ac:dyDescent="0.3">
      <c r="K121" s="106"/>
      <c r="L121" s="106"/>
      <c r="M121" s="106"/>
      <c r="N121" s="106"/>
      <c r="O121" s="106"/>
      <c r="P121" s="106"/>
      <c r="Q121" s="106"/>
      <c r="R121" s="106"/>
      <c r="S121" s="107"/>
    </row>
    <row r="122" spans="11:19" s="89" customFormat="1" ht="15" customHeight="1" x14ac:dyDescent="0.3">
      <c r="K122" s="106"/>
      <c r="L122" s="106"/>
      <c r="M122" s="106"/>
      <c r="N122" s="106"/>
      <c r="O122" s="106"/>
      <c r="P122" s="106"/>
      <c r="Q122" s="106"/>
      <c r="R122" s="106"/>
      <c r="S122" s="107"/>
    </row>
    <row r="123" spans="11:19" s="89" customFormat="1" ht="15" customHeight="1" x14ac:dyDescent="0.3">
      <c r="K123" s="106"/>
      <c r="L123" s="106"/>
      <c r="M123" s="106"/>
      <c r="N123" s="106"/>
      <c r="O123" s="106"/>
      <c r="P123" s="106"/>
      <c r="Q123" s="106"/>
      <c r="R123" s="106"/>
      <c r="S123" s="107"/>
    </row>
    <row r="124" spans="11:19" s="89" customFormat="1" ht="15" customHeight="1" x14ac:dyDescent="0.3">
      <c r="K124" s="106"/>
      <c r="L124" s="106"/>
      <c r="M124" s="106"/>
      <c r="N124" s="106"/>
      <c r="O124" s="106"/>
      <c r="P124" s="106"/>
      <c r="Q124" s="106"/>
      <c r="R124" s="106"/>
      <c r="S124" s="107"/>
    </row>
    <row r="125" spans="11:19" s="89" customFormat="1" ht="15" customHeight="1" x14ac:dyDescent="0.3">
      <c r="K125" s="106"/>
      <c r="L125" s="106"/>
      <c r="M125" s="106"/>
      <c r="N125" s="106"/>
      <c r="O125" s="106"/>
      <c r="P125" s="106"/>
      <c r="Q125" s="106"/>
      <c r="R125" s="106"/>
      <c r="S125" s="107"/>
    </row>
    <row r="126" spans="11:19" s="89" customFormat="1" ht="15" customHeight="1" x14ac:dyDescent="0.3">
      <c r="K126" s="106"/>
      <c r="L126" s="106"/>
      <c r="M126" s="106"/>
      <c r="N126" s="106"/>
      <c r="O126" s="106"/>
      <c r="P126" s="106"/>
      <c r="Q126" s="106"/>
      <c r="R126" s="106"/>
      <c r="S126" s="107"/>
    </row>
    <row r="127" spans="11:19" s="89" customFormat="1" ht="15" customHeight="1" x14ac:dyDescent="0.3">
      <c r="K127" s="106"/>
      <c r="L127" s="106"/>
      <c r="M127" s="106"/>
      <c r="N127" s="106"/>
      <c r="O127" s="106"/>
      <c r="P127" s="106"/>
      <c r="Q127" s="106"/>
      <c r="R127" s="106"/>
      <c r="S127" s="107"/>
    </row>
    <row r="128" spans="11:19" s="89" customFormat="1" ht="15" customHeight="1" x14ac:dyDescent="0.3">
      <c r="K128" s="106"/>
      <c r="L128" s="106"/>
      <c r="M128" s="106"/>
      <c r="N128" s="106"/>
      <c r="O128" s="106"/>
      <c r="P128" s="106"/>
      <c r="Q128" s="106"/>
      <c r="R128" s="106"/>
      <c r="S128" s="107"/>
    </row>
    <row r="129" spans="11:19" s="89" customFormat="1" ht="15" customHeight="1" x14ac:dyDescent="0.3">
      <c r="K129" s="106"/>
      <c r="L129" s="106"/>
      <c r="M129" s="106"/>
      <c r="N129" s="106"/>
      <c r="O129" s="106"/>
      <c r="P129" s="106"/>
      <c r="Q129" s="106"/>
      <c r="R129" s="106"/>
      <c r="S129" s="107"/>
    </row>
    <row r="130" spans="11:19" s="89" customFormat="1" ht="15" customHeight="1" x14ac:dyDescent="0.3">
      <c r="K130" s="106"/>
      <c r="L130" s="106"/>
      <c r="M130" s="106"/>
      <c r="N130" s="106"/>
      <c r="O130" s="106"/>
      <c r="P130" s="106"/>
      <c r="Q130" s="106"/>
      <c r="R130" s="106"/>
      <c r="S130" s="107"/>
    </row>
    <row r="131" spans="11:19" s="89" customFormat="1" ht="15" customHeight="1" x14ac:dyDescent="0.3">
      <c r="K131" s="106"/>
      <c r="L131" s="106"/>
      <c r="M131" s="106"/>
      <c r="N131" s="106"/>
      <c r="O131" s="106"/>
      <c r="P131" s="106"/>
      <c r="Q131" s="106"/>
      <c r="R131" s="106"/>
      <c r="S131" s="107"/>
    </row>
    <row r="132" spans="11:19" s="89" customFormat="1" ht="15" customHeight="1" x14ac:dyDescent="0.3">
      <c r="K132" s="106"/>
      <c r="L132" s="106"/>
      <c r="M132" s="106"/>
      <c r="N132" s="106"/>
      <c r="O132" s="106"/>
      <c r="P132" s="106"/>
      <c r="Q132" s="106"/>
      <c r="R132" s="106"/>
      <c r="S132" s="107"/>
    </row>
    <row r="133" spans="11:19" s="89" customFormat="1" ht="15" customHeight="1" x14ac:dyDescent="0.3">
      <c r="K133" s="106"/>
      <c r="L133" s="106"/>
      <c r="M133" s="106"/>
      <c r="N133" s="106"/>
      <c r="O133" s="106"/>
      <c r="P133" s="106"/>
      <c r="Q133" s="106"/>
      <c r="R133" s="106"/>
      <c r="S133" s="107"/>
    </row>
    <row r="134" spans="11:19" s="89" customFormat="1" ht="15" customHeight="1" x14ac:dyDescent="0.3">
      <c r="K134" s="106"/>
      <c r="L134" s="106"/>
      <c r="M134" s="106"/>
      <c r="N134" s="106"/>
      <c r="O134" s="106"/>
      <c r="P134" s="106"/>
      <c r="Q134" s="106"/>
      <c r="R134" s="106"/>
      <c r="S134" s="107"/>
    </row>
    <row r="135" spans="11:19" s="89" customFormat="1" ht="15" customHeight="1" x14ac:dyDescent="0.3">
      <c r="K135" s="106"/>
      <c r="L135" s="106"/>
      <c r="M135" s="106"/>
      <c r="N135" s="106"/>
      <c r="O135" s="106"/>
      <c r="P135" s="106"/>
      <c r="Q135" s="106"/>
      <c r="R135" s="106"/>
      <c r="S135" s="107"/>
    </row>
    <row r="136" spans="11:19" s="89" customFormat="1" ht="15" customHeight="1" x14ac:dyDescent="0.3">
      <c r="K136" s="106"/>
      <c r="L136" s="106"/>
      <c r="M136" s="106"/>
      <c r="N136" s="106"/>
      <c r="O136" s="106"/>
      <c r="P136" s="106"/>
      <c r="Q136" s="106"/>
      <c r="R136" s="106"/>
      <c r="S136" s="107"/>
    </row>
    <row r="137" spans="11:19" s="89" customFormat="1" ht="15" customHeight="1" x14ac:dyDescent="0.3">
      <c r="K137" s="106"/>
      <c r="L137" s="106"/>
      <c r="M137" s="106"/>
      <c r="N137" s="106"/>
      <c r="O137" s="106"/>
      <c r="P137" s="106"/>
      <c r="Q137" s="106"/>
      <c r="R137" s="106"/>
      <c r="S137" s="107"/>
    </row>
    <row r="138" spans="11:19" s="89" customFormat="1" ht="15" customHeight="1" x14ac:dyDescent="0.3">
      <c r="K138" s="106"/>
      <c r="L138" s="106"/>
      <c r="M138" s="106"/>
      <c r="N138" s="106"/>
      <c r="O138" s="106"/>
      <c r="P138" s="106"/>
      <c r="Q138" s="106"/>
      <c r="R138" s="106"/>
      <c r="S138" s="107"/>
    </row>
    <row r="139" spans="11:19" s="89" customFormat="1" ht="15" customHeight="1" x14ac:dyDescent="0.3">
      <c r="K139" s="106"/>
      <c r="L139" s="106"/>
      <c r="M139" s="106"/>
      <c r="N139" s="106"/>
      <c r="O139" s="106"/>
      <c r="P139" s="106"/>
      <c r="Q139" s="106"/>
      <c r="R139" s="106"/>
      <c r="S139" s="107"/>
    </row>
    <row r="140" spans="11:19" s="89" customFormat="1" ht="15" customHeight="1" x14ac:dyDescent="0.3">
      <c r="K140" s="106"/>
      <c r="L140" s="106"/>
      <c r="M140" s="106"/>
      <c r="N140" s="106"/>
      <c r="O140" s="106"/>
      <c r="P140" s="106"/>
      <c r="Q140" s="106"/>
      <c r="R140" s="106"/>
      <c r="S140" s="107"/>
    </row>
    <row r="141" spans="11:19" s="89" customFormat="1" ht="15" customHeight="1" x14ac:dyDescent="0.3">
      <c r="K141" s="106"/>
      <c r="L141" s="106"/>
      <c r="M141" s="106"/>
      <c r="N141" s="106"/>
      <c r="O141" s="106"/>
      <c r="P141" s="106"/>
      <c r="Q141" s="106"/>
      <c r="R141" s="106"/>
      <c r="S141" s="107"/>
    </row>
    <row r="142" spans="11:19" s="89" customFormat="1" ht="15" customHeight="1" x14ac:dyDescent="0.3">
      <c r="K142" s="106"/>
      <c r="L142" s="106"/>
      <c r="M142" s="106"/>
      <c r="N142" s="106"/>
      <c r="O142" s="106"/>
      <c r="P142" s="106"/>
      <c r="Q142" s="106"/>
      <c r="R142" s="106"/>
      <c r="S142" s="107"/>
    </row>
    <row r="143" spans="11:19" s="89" customFormat="1" ht="15" customHeight="1" x14ac:dyDescent="0.3">
      <c r="K143" s="106"/>
      <c r="L143" s="106"/>
      <c r="M143" s="106"/>
      <c r="N143" s="106"/>
      <c r="O143" s="106"/>
      <c r="P143" s="106"/>
      <c r="Q143" s="106"/>
      <c r="R143" s="106"/>
      <c r="S143" s="107"/>
    </row>
    <row r="144" spans="11:19" s="89" customFormat="1" ht="15" customHeight="1" x14ac:dyDescent="0.3">
      <c r="K144" s="106"/>
      <c r="L144" s="106"/>
      <c r="M144" s="106"/>
      <c r="N144" s="106"/>
      <c r="O144" s="106"/>
      <c r="P144" s="106"/>
      <c r="Q144" s="106"/>
      <c r="R144" s="106"/>
      <c r="S144" s="107"/>
    </row>
    <row r="145" spans="11:19" s="89" customFormat="1" ht="15" customHeight="1" x14ac:dyDescent="0.3">
      <c r="K145" s="106"/>
      <c r="L145" s="106"/>
      <c r="M145" s="106"/>
      <c r="N145" s="106"/>
      <c r="O145" s="106"/>
      <c r="P145" s="106"/>
      <c r="Q145" s="106"/>
      <c r="R145" s="106"/>
      <c r="S145" s="107"/>
    </row>
    <row r="146" spans="11:19" s="89" customFormat="1" ht="15" customHeight="1" x14ac:dyDescent="0.3">
      <c r="K146" s="106"/>
      <c r="L146" s="106"/>
      <c r="M146" s="106"/>
      <c r="N146" s="106"/>
      <c r="O146" s="106"/>
      <c r="P146" s="106"/>
      <c r="Q146" s="106"/>
      <c r="R146" s="106"/>
      <c r="S146" s="107"/>
    </row>
    <row r="147" spans="11:19" s="89" customFormat="1" ht="15" customHeight="1" x14ac:dyDescent="0.3">
      <c r="K147" s="106"/>
      <c r="L147" s="106"/>
      <c r="M147" s="106"/>
      <c r="N147" s="106"/>
      <c r="O147" s="106"/>
      <c r="P147" s="106"/>
      <c r="Q147" s="106"/>
      <c r="R147" s="106"/>
      <c r="S147" s="107"/>
    </row>
    <row r="148" spans="11:19" s="89" customFormat="1" ht="15" customHeight="1" x14ac:dyDescent="0.3">
      <c r="K148" s="106"/>
      <c r="L148" s="106"/>
      <c r="M148" s="106"/>
      <c r="N148" s="106"/>
      <c r="O148" s="106"/>
      <c r="P148" s="106"/>
      <c r="Q148" s="106"/>
      <c r="R148" s="106"/>
      <c r="S148" s="107"/>
    </row>
    <row r="149" spans="11:19" s="89" customFormat="1" ht="15" customHeight="1" x14ac:dyDescent="0.3">
      <c r="K149" s="106"/>
      <c r="L149" s="106"/>
      <c r="M149" s="106"/>
      <c r="N149" s="106"/>
      <c r="O149" s="106"/>
      <c r="P149" s="106"/>
      <c r="Q149" s="106"/>
      <c r="R149" s="106"/>
      <c r="S149" s="107"/>
    </row>
    <row r="150" spans="11:19" s="89" customFormat="1" ht="15" customHeight="1" x14ac:dyDescent="0.3">
      <c r="K150" s="106"/>
      <c r="L150" s="106"/>
      <c r="M150" s="106"/>
      <c r="N150" s="106"/>
      <c r="O150" s="106"/>
      <c r="P150" s="106"/>
      <c r="Q150" s="106"/>
      <c r="R150" s="106"/>
      <c r="S150" s="107"/>
    </row>
    <row r="151" spans="11:19" s="89" customFormat="1" ht="15" customHeight="1" x14ac:dyDescent="0.3">
      <c r="K151" s="106"/>
      <c r="L151" s="106"/>
      <c r="M151" s="106"/>
      <c r="N151" s="106"/>
      <c r="O151" s="106"/>
      <c r="P151" s="106"/>
      <c r="Q151" s="106"/>
      <c r="R151" s="106"/>
      <c r="S151" s="107"/>
    </row>
    <row r="152" spans="11:19" s="89" customFormat="1" ht="15" customHeight="1" x14ac:dyDescent="0.3">
      <c r="K152" s="106"/>
      <c r="L152" s="106"/>
      <c r="M152" s="106"/>
      <c r="N152" s="106"/>
      <c r="O152" s="106"/>
      <c r="P152" s="106"/>
      <c r="Q152" s="106"/>
      <c r="R152" s="106"/>
      <c r="S152" s="107"/>
    </row>
    <row r="153" spans="11:19" s="89" customFormat="1" ht="15" customHeight="1" x14ac:dyDescent="0.3">
      <c r="K153" s="106"/>
      <c r="L153" s="106"/>
      <c r="M153" s="106"/>
      <c r="N153" s="106"/>
      <c r="O153" s="106"/>
      <c r="P153" s="106"/>
      <c r="Q153" s="106"/>
      <c r="R153" s="106"/>
      <c r="S153" s="107"/>
    </row>
    <row r="154" spans="11:19" s="89" customFormat="1" ht="15" customHeight="1" x14ac:dyDescent="0.3">
      <c r="K154" s="106"/>
      <c r="L154" s="106"/>
      <c r="M154" s="106"/>
      <c r="N154" s="106"/>
      <c r="O154" s="106"/>
      <c r="P154" s="106"/>
      <c r="Q154" s="106"/>
      <c r="R154" s="106"/>
      <c r="S154" s="107"/>
    </row>
    <row r="155" spans="11:19" s="89" customFormat="1" ht="15" customHeight="1" x14ac:dyDescent="0.3">
      <c r="K155" s="106"/>
      <c r="L155" s="106"/>
      <c r="M155" s="106"/>
      <c r="N155" s="106"/>
      <c r="O155" s="106"/>
      <c r="P155" s="106"/>
      <c r="Q155" s="106"/>
      <c r="R155" s="106"/>
      <c r="S155" s="107"/>
    </row>
    <row r="156" spans="11:19" s="89" customFormat="1" ht="15" customHeight="1" x14ac:dyDescent="0.3">
      <c r="K156" s="106"/>
      <c r="L156" s="106"/>
      <c r="M156" s="106"/>
      <c r="N156" s="106"/>
      <c r="O156" s="106"/>
      <c r="P156" s="106"/>
      <c r="Q156" s="106"/>
      <c r="R156" s="106"/>
      <c r="S156" s="107"/>
    </row>
    <row r="157" spans="11:19" s="89" customFormat="1" ht="15" customHeight="1" x14ac:dyDescent="0.3">
      <c r="K157" s="106"/>
      <c r="L157" s="106"/>
      <c r="M157" s="106"/>
      <c r="N157" s="106"/>
      <c r="O157" s="106"/>
      <c r="P157" s="106"/>
      <c r="Q157" s="106"/>
      <c r="R157" s="106"/>
      <c r="S157" s="107"/>
    </row>
    <row r="158" spans="11:19" s="89" customFormat="1" ht="15" customHeight="1" x14ac:dyDescent="0.3">
      <c r="K158" s="106"/>
      <c r="L158" s="106"/>
      <c r="M158" s="106"/>
      <c r="N158" s="106"/>
      <c r="O158" s="106"/>
      <c r="P158" s="106"/>
      <c r="Q158" s="106"/>
      <c r="R158" s="106"/>
      <c r="S158" s="107"/>
    </row>
    <row r="159" spans="11:19" s="89" customFormat="1" ht="15" customHeight="1" x14ac:dyDescent="0.3">
      <c r="K159" s="106"/>
      <c r="L159" s="106"/>
      <c r="M159" s="106"/>
      <c r="N159" s="106"/>
      <c r="O159" s="106"/>
      <c r="P159" s="106"/>
      <c r="Q159" s="106"/>
      <c r="R159" s="106"/>
      <c r="S159" s="107"/>
    </row>
    <row r="160" spans="11:19" s="89" customFormat="1" ht="15" customHeight="1" x14ac:dyDescent="0.3">
      <c r="K160" s="106"/>
      <c r="L160" s="106"/>
      <c r="M160" s="106"/>
      <c r="N160" s="106"/>
      <c r="O160" s="106"/>
      <c r="P160" s="106"/>
      <c r="Q160" s="106"/>
      <c r="R160" s="106"/>
      <c r="S160" s="107"/>
    </row>
    <row r="161" spans="11:19" s="89" customFormat="1" ht="15" customHeight="1" x14ac:dyDescent="0.3">
      <c r="K161" s="106"/>
      <c r="L161" s="106"/>
      <c r="M161" s="106"/>
      <c r="N161" s="106"/>
      <c r="O161" s="106"/>
      <c r="P161" s="106"/>
      <c r="Q161" s="106"/>
      <c r="R161" s="106"/>
      <c r="S161" s="107"/>
    </row>
    <row r="162" spans="11:19" s="89" customFormat="1" ht="15" customHeight="1" x14ac:dyDescent="0.3">
      <c r="K162" s="106"/>
      <c r="L162" s="106"/>
      <c r="M162" s="106"/>
      <c r="N162" s="106"/>
      <c r="O162" s="106"/>
      <c r="P162" s="106"/>
      <c r="Q162" s="106"/>
      <c r="R162" s="106"/>
      <c r="S162" s="107"/>
    </row>
    <row r="163" spans="11:19" s="89" customFormat="1" ht="15" customHeight="1" x14ac:dyDescent="0.3">
      <c r="K163" s="106"/>
      <c r="L163" s="106"/>
      <c r="M163" s="106"/>
      <c r="N163" s="106"/>
      <c r="O163" s="106"/>
      <c r="P163" s="106"/>
      <c r="Q163" s="106"/>
      <c r="R163" s="106"/>
      <c r="S163" s="107"/>
    </row>
    <row r="164" spans="11:19" s="89" customFormat="1" ht="15" customHeight="1" x14ac:dyDescent="0.3">
      <c r="K164" s="106"/>
      <c r="L164" s="106"/>
      <c r="M164" s="106"/>
      <c r="N164" s="106"/>
      <c r="O164" s="106"/>
      <c r="P164" s="106"/>
      <c r="Q164" s="106"/>
      <c r="R164" s="106"/>
      <c r="S164" s="107"/>
    </row>
    <row r="165" spans="11:19" s="89" customFormat="1" ht="15" customHeight="1" x14ac:dyDescent="0.3">
      <c r="K165" s="106"/>
      <c r="L165" s="106"/>
      <c r="M165" s="106"/>
      <c r="N165" s="106"/>
      <c r="O165" s="106"/>
      <c r="P165" s="106"/>
      <c r="Q165" s="106"/>
      <c r="R165" s="106"/>
      <c r="S165" s="107"/>
    </row>
    <row r="166" spans="11:19" s="89" customFormat="1" ht="15" customHeight="1" x14ac:dyDescent="0.3">
      <c r="K166" s="106"/>
      <c r="L166" s="106"/>
      <c r="M166" s="106"/>
      <c r="N166" s="106"/>
      <c r="O166" s="106"/>
      <c r="P166" s="106"/>
      <c r="Q166" s="106"/>
      <c r="R166" s="106"/>
      <c r="S166" s="107"/>
    </row>
    <row r="167" spans="11:19" s="89" customFormat="1" ht="15" customHeight="1" x14ac:dyDescent="0.3">
      <c r="K167" s="106"/>
      <c r="L167" s="106"/>
      <c r="M167" s="106"/>
      <c r="N167" s="106"/>
      <c r="O167" s="106"/>
      <c r="P167" s="106"/>
      <c r="Q167" s="106"/>
      <c r="R167" s="106"/>
      <c r="S167" s="107"/>
    </row>
    <row r="168" spans="11:19" s="89" customFormat="1" ht="15" customHeight="1" x14ac:dyDescent="0.3">
      <c r="K168" s="106"/>
      <c r="L168" s="106"/>
      <c r="M168" s="106"/>
      <c r="N168" s="106"/>
      <c r="O168" s="106"/>
      <c r="P168" s="106"/>
      <c r="Q168" s="106"/>
      <c r="R168" s="106"/>
      <c r="S168" s="107"/>
    </row>
    <row r="169" spans="11:19" s="89" customFormat="1" ht="15" customHeight="1" x14ac:dyDescent="0.3">
      <c r="K169" s="106"/>
      <c r="L169" s="106"/>
      <c r="M169" s="106"/>
      <c r="N169" s="106"/>
      <c r="O169" s="106"/>
      <c r="P169" s="106"/>
      <c r="Q169" s="106"/>
      <c r="R169" s="106"/>
      <c r="S169" s="107"/>
    </row>
    <row r="170" spans="11:19" s="89" customFormat="1" ht="15" customHeight="1" x14ac:dyDescent="0.3">
      <c r="K170" s="106"/>
      <c r="L170" s="106"/>
      <c r="M170" s="106"/>
      <c r="N170" s="106"/>
      <c r="O170" s="106"/>
      <c r="P170" s="106"/>
      <c r="Q170" s="106"/>
      <c r="R170" s="106"/>
      <c r="S170" s="107"/>
    </row>
    <row r="171" spans="11:19" s="89" customFormat="1" ht="15" customHeight="1" x14ac:dyDescent="0.3">
      <c r="K171" s="106"/>
      <c r="L171" s="106"/>
      <c r="M171" s="106"/>
      <c r="N171" s="106"/>
      <c r="O171" s="106"/>
      <c r="P171" s="106"/>
      <c r="Q171" s="106"/>
      <c r="R171" s="106"/>
      <c r="S171" s="107"/>
    </row>
    <row r="172" spans="11:19" s="89" customFormat="1" ht="15" customHeight="1" x14ac:dyDescent="0.3">
      <c r="K172" s="106"/>
      <c r="L172" s="106"/>
      <c r="M172" s="106"/>
      <c r="N172" s="106"/>
      <c r="O172" s="106"/>
      <c r="P172" s="106"/>
      <c r="Q172" s="106"/>
      <c r="R172" s="106"/>
      <c r="S172" s="107"/>
    </row>
    <row r="173" spans="11:19" s="89" customFormat="1" ht="15" customHeight="1" x14ac:dyDescent="0.3">
      <c r="K173" s="106"/>
      <c r="L173" s="106"/>
      <c r="M173" s="106"/>
      <c r="N173" s="106"/>
      <c r="O173" s="106"/>
      <c r="P173" s="106"/>
      <c r="Q173" s="106"/>
      <c r="R173" s="106"/>
      <c r="S173" s="107"/>
    </row>
    <row r="174" spans="11:19" s="89" customFormat="1" ht="15" customHeight="1" x14ac:dyDescent="0.3">
      <c r="K174" s="106"/>
      <c r="L174" s="106"/>
      <c r="M174" s="106"/>
      <c r="N174" s="106"/>
      <c r="O174" s="106"/>
      <c r="P174" s="106"/>
      <c r="Q174" s="106"/>
      <c r="R174" s="106"/>
      <c r="S174" s="107"/>
    </row>
    <row r="175" spans="11:19" s="89" customFormat="1" ht="15" customHeight="1" x14ac:dyDescent="0.3">
      <c r="K175" s="106"/>
      <c r="L175" s="106"/>
      <c r="M175" s="106"/>
      <c r="N175" s="106"/>
      <c r="O175" s="106"/>
      <c r="P175" s="106"/>
      <c r="Q175" s="106"/>
      <c r="R175" s="106"/>
      <c r="S175" s="107"/>
    </row>
    <row r="176" spans="11:19" s="89" customFormat="1" ht="15" customHeight="1" x14ac:dyDescent="0.3">
      <c r="K176" s="106"/>
      <c r="L176" s="106"/>
      <c r="M176" s="106"/>
      <c r="N176" s="106"/>
      <c r="O176" s="106"/>
      <c r="P176" s="106"/>
      <c r="Q176" s="106"/>
      <c r="R176" s="106"/>
      <c r="S176" s="107"/>
    </row>
    <row r="177" spans="11:19" s="89" customFormat="1" ht="15" customHeight="1" x14ac:dyDescent="0.3">
      <c r="K177" s="106"/>
      <c r="L177" s="106"/>
      <c r="M177" s="106"/>
      <c r="N177" s="106"/>
      <c r="O177" s="106"/>
      <c r="P177" s="106"/>
      <c r="Q177" s="106"/>
      <c r="R177" s="106"/>
      <c r="S177" s="107"/>
    </row>
    <row r="178" spans="11:19" s="89" customFormat="1" ht="15" customHeight="1" x14ac:dyDescent="0.3">
      <c r="K178" s="106"/>
      <c r="L178" s="106"/>
      <c r="M178" s="106"/>
      <c r="N178" s="106"/>
      <c r="O178" s="106"/>
      <c r="P178" s="106"/>
      <c r="Q178" s="106"/>
      <c r="R178" s="106"/>
      <c r="S178" s="107"/>
    </row>
    <row r="179" spans="11:19" s="89" customFormat="1" ht="15" customHeight="1" x14ac:dyDescent="0.3">
      <c r="K179" s="106"/>
      <c r="L179" s="106"/>
      <c r="M179" s="106"/>
      <c r="N179" s="106"/>
      <c r="O179" s="106"/>
      <c r="P179" s="106"/>
      <c r="Q179" s="106"/>
      <c r="R179" s="106"/>
      <c r="S179" s="107"/>
    </row>
    <row r="180" spans="11:19" s="89" customFormat="1" ht="15" customHeight="1" x14ac:dyDescent="0.3">
      <c r="K180" s="106"/>
      <c r="L180" s="106"/>
      <c r="M180" s="106"/>
      <c r="N180" s="106"/>
      <c r="O180" s="106"/>
      <c r="P180" s="106"/>
      <c r="Q180" s="106"/>
      <c r="R180" s="106"/>
      <c r="S180" s="107"/>
    </row>
    <row r="181" spans="11:19" s="89" customFormat="1" ht="15" customHeight="1" x14ac:dyDescent="0.3">
      <c r="K181" s="106"/>
      <c r="L181" s="106"/>
      <c r="M181" s="106"/>
      <c r="N181" s="106"/>
      <c r="O181" s="106"/>
      <c r="P181" s="106"/>
      <c r="Q181" s="106"/>
      <c r="R181" s="106"/>
      <c r="S181" s="107"/>
    </row>
    <row r="182" spans="11:19" s="89" customFormat="1" ht="15" customHeight="1" x14ac:dyDescent="0.3">
      <c r="K182" s="106"/>
      <c r="L182" s="106"/>
      <c r="M182" s="106"/>
      <c r="N182" s="106"/>
      <c r="O182" s="106"/>
      <c r="P182" s="106"/>
      <c r="Q182" s="106"/>
      <c r="R182" s="106"/>
      <c r="S182" s="107"/>
    </row>
    <row r="183" spans="11:19" s="89" customFormat="1" ht="15" customHeight="1" x14ac:dyDescent="0.3">
      <c r="K183" s="106"/>
      <c r="L183" s="106"/>
      <c r="M183" s="106"/>
      <c r="N183" s="106"/>
      <c r="O183" s="106"/>
      <c r="P183" s="106"/>
      <c r="Q183" s="106"/>
      <c r="R183" s="106"/>
      <c r="S183" s="107"/>
    </row>
    <row r="184" spans="11:19" s="89" customFormat="1" ht="15" customHeight="1" x14ac:dyDescent="0.3">
      <c r="K184" s="106"/>
      <c r="L184" s="106"/>
      <c r="M184" s="106"/>
      <c r="N184" s="106"/>
      <c r="O184" s="106"/>
      <c r="P184" s="106"/>
      <c r="Q184" s="106"/>
      <c r="R184" s="106"/>
      <c r="S184" s="107"/>
    </row>
    <row r="185" spans="11:19" s="89" customFormat="1" ht="15" customHeight="1" x14ac:dyDescent="0.3">
      <c r="K185" s="106"/>
      <c r="L185" s="106"/>
      <c r="M185" s="106"/>
      <c r="N185" s="106"/>
      <c r="O185" s="106"/>
      <c r="P185" s="106"/>
      <c r="Q185" s="106"/>
      <c r="R185" s="106"/>
      <c r="S185" s="107"/>
    </row>
    <row r="186" spans="11:19" s="89" customFormat="1" ht="15" customHeight="1" x14ac:dyDescent="0.3">
      <c r="K186" s="106"/>
      <c r="L186" s="106"/>
      <c r="M186" s="106"/>
      <c r="N186" s="106"/>
      <c r="O186" s="106"/>
      <c r="P186" s="106"/>
      <c r="Q186" s="106"/>
      <c r="R186" s="106"/>
      <c r="S186" s="107"/>
    </row>
    <row r="187" spans="11:19" s="89" customFormat="1" ht="15" customHeight="1" x14ac:dyDescent="0.3">
      <c r="K187" s="106"/>
      <c r="L187" s="106"/>
      <c r="M187" s="106"/>
      <c r="N187" s="106"/>
      <c r="O187" s="106"/>
      <c r="P187" s="106"/>
      <c r="Q187" s="106"/>
      <c r="R187" s="106"/>
      <c r="S187" s="107"/>
    </row>
    <row r="188" spans="11:19" s="89" customFormat="1" ht="15" customHeight="1" x14ac:dyDescent="0.3">
      <c r="K188" s="106"/>
      <c r="L188" s="106"/>
      <c r="M188" s="106"/>
      <c r="N188" s="106"/>
      <c r="O188" s="106"/>
      <c r="P188" s="106"/>
      <c r="Q188" s="106"/>
      <c r="R188" s="106"/>
      <c r="S188" s="107"/>
    </row>
    <row r="189" spans="11:19" s="89" customFormat="1" ht="15" customHeight="1" x14ac:dyDescent="0.3">
      <c r="K189" s="106"/>
      <c r="L189" s="106"/>
      <c r="M189" s="106"/>
      <c r="N189" s="106"/>
      <c r="O189" s="106"/>
      <c r="P189" s="106"/>
      <c r="Q189" s="106"/>
      <c r="R189" s="106"/>
      <c r="S189" s="107"/>
    </row>
    <row r="190" spans="11:19" s="89" customFormat="1" ht="15" customHeight="1" x14ac:dyDescent="0.3">
      <c r="K190" s="106"/>
      <c r="L190" s="106"/>
      <c r="M190" s="106"/>
      <c r="N190" s="106"/>
      <c r="O190" s="106"/>
      <c r="P190" s="106"/>
      <c r="Q190" s="106"/>
      <c r="R190" s="106"/>
      <c r="S190" s="107"/>
    </row>
    <row r="191" spans="11:19" s="89" customFormat="1" ht="15" customHeight="1" x14ac:dyDescent="0.3">
      <c r="K191" s="106"/>
      <c r="L191" s="106"/>
      <c r="M191" s="106"/>
      <c r="N191" s="106"/>
      <c r="O191" s="106"/>
      <c r="P191" s="106"/>
      <c r="Q191" s="106"/>
      <c r="R191" s="106"/>
      <c r="S191" s="107"/>
    </row>
    <row r="192" spans="11:19" s="89" customFormat="1" ht="15" customHeight="1" x14ac:dyDescent="0.3">
      <c r="K192" s="106"/>
      <c r="L192" s="106"/>
      <c r="M192" s="106"/>
      <c r="N192" s="106"/>
      <c r="O192" s="106"/>
      <c r="P192" s="106"/>
      <c r="Q192" s="106"/>
      <c r="R192" s="106"/>
      <c r="S192" s="107"/>
    </row>
    <row r="193" spans="11:19" s="89" customFormat="1" ht="15" customHeight="1" x14ac:dyDescent="0.3">
      <c r="K193" s="106"/>
      <c r="L193" s="106"/>
      <c r="M193" s="106"/>
      <c r="N193" s="106"/>
      <c r="O193" s="106"/>
      <c r="P193" s="106"/>
      <c r="Q193" s="106"/>
      <c r="R193" s="106"/>
      <c r="S193" s="107"/>
    </row>
    <row r="194" spans="11:19" s="89" customFormat="1" ht="15" customHeight="1" x14ac:dyDescent="0.3">
      <c r="K194" s="106"/>
      <c r="L194" s="106"/>
      <c r="M194" s="106"/>
      <c r="N194" s="106"/>
      <c r="O194" s="106"/>
      <c r="P194" s="106"/>
      <c r="Q194" s="106"/>
      <c r="R194" s="106"/>
      <c r="S194" s="107"/>
    </row>
    <row r="195" spans="11:19" s="89" customFormat="1" ht="15" customHeight="1" x14ac:dyDescent="0.3">
      <c r="K195" s="106"/>
      <c r="L195" s="106"/>
      <c r="M195" s="106"/>
      <c r="N195" s="106"/>
      <c r="O195" s="106"/>
      <c r="P195" s="106"/>
      <c r="Q195" s="106"/>
      <c r="R195" s="106"/>
      <c r="S195" s="107"/>
    </row>
    <row r="196" spans="11:19" s="89" customFormat="1" ht="15" customHeight="1" x14ac:dyDescent="0.3">
      <c r="K196" s="106"/>
      <c r="L196" s="106"/>
      <c r="M196" s="106"/>
      <c r="N196" s="106"/>
      <c r="O196" s="106"/>
      <c r="P196" s="106"/>
      <c r="Q196" s="106"/>
      <c r="R196" s="106"/>
      <c r="S196" s="107"/>
    </row>
    <row r="197" spans="11:19" s="89" customFormat="1" ht="15" customHeight="1" x14ac:dyDescent="0.3">
      <c r="K197" s="106"/>
      <c r="L197" s="106"/>
      <c r="M197" s="106"/>
      <c r="N197" s="106"/>
      <c r="O197" s="106"/>
      <c r="P197" s="106"/>
      <c r="Q197" s="106"/>
      <c r="R197" s="106"/>
      <c r="S197" s="107"/>
    </row>
    <row r="198" spans="11:19" s="89" customFormat="1" ht="15" customHeight="1" x14ac:dyDescent="0.3">
      <c r="K198" s="106"/>
      <c r="L198" s="106"/>
      <c r="M198" s="106"/>
      <c r="N198" s="106"/>
      <c r="O198" s="106"/>
      <c r="P198" s="106"/>
      <c r="Q198" s="106"/>
      <c r="R198" s="106"/>
      <c r="S198" s="107"/>
    </row>
    <row r="199" spans="11:19" s="89" customFormat="1" ht="15" customHeight="1" x14ac:dyDescent="0.3">
      <c r="K199" s="106"/>
      <c r="L199" s="106"/>
      <c r="M199" s="106"/>
      <c r="N199" s="106"/>
      <c r="O199" s="106"/>
      <c r="P199" s="106"/>
      <c r="Q199" s="106"/>
      <c r="R199" s="106"/>
      <c r="S199" s="107"/>
    </row>
    <row r="200" spans="11:19" s="89" customFormat="1" ht="15" customHeight="1" x14ac:dyDescent="0.3">
      <c r="K200" s="106"/>
      <c r="L200" s="106"/>
      <c r="M200" s="106"/>
      <c r="N200" s="106"/>
      <c r="O200" s="106"/>
      <c r="P200" s="106"/>
      <c r="Q200" s="106"/>
      <c r="R200" s="106"/>
      <c r="S200" s="107"/>
    </row>
    <row r="201" spans="11:19" s="89" customFormat="1" ht="15" customHeight="1" x14ac:dyDescent="0.3">
      <c r="K201" s="106"/>
      <c r="L201" s="106"/>
      <c r="M201" s="106"/>
      <c r="N201" s="106"/>
      <c r="O201" s="106"/>
      <c r="P201" s="106"/>
      <c r="Q201" s="106"/>
      <c r="R201" s="106"/>
      <c r="S201" s="107"/>
    </row>
    <row r="202" spans="11:19" s="89" customFormat="1" ht="15" customHeight="1" x14ac:dyDescent="0.3">
      <c r="K202" s="106"/>
      <c r="L202" s="106"/>
      <c r="M202" s="106"/>
      <c r="N202" s="106"/>
      <c r="O202" s="106"/>
      <c r="P202" s="106"/>
      <c r="Q202" s="106"/>
      <c r="R202" s="106"/>
      <c r="S202" s="107"/>
    </row>
    <row r="203" spans="11:19" s="89" customFormat="1" ht="15" customHeight="1" x14ac:dyDescent="0.3">
      <c r="K203" s="106"/>
      <c r="L203" s="106"/>
      <c r="M203" s="106"/>
      <c r="N203" s="106"/>
      <c r="O203" s="106"/>
      <c r="P203" s="106"/>
      <c r="Q203" s="106"/>
      <c r="R203" s="106"/>
      <c r="S203" s="107"/>
    </row>
    <row r="204" spans="11:19" s="89" customFormat="1" ht="15" customHeight="1" x14ac:dyDescent="0.3">
      <c r="K204" s="106"/>
      <c r="L204" s="106"/>
      <c r="M204" s="106"/>
      <c r="N204" s="106"/>
      <c r="O204" s="106"/>
      <c r="P204" s="106"/>
      <c r="Q204" s="106"/>
      <c r="R204" s="106"/>
      <c r="S204" s="107"/>
    </row>
    <row r="205" spans="11:19" s="89" customFormat="1" ht="15" customHeight="1" x14ac:dyDescent="0.3">
      <c r="K205" s="106"/>
      <c r="L205" s="106"/>
      <c r="M205" s="106"/>
      <c r="N205" s="106"/>
      <c r="O205" s="106"/>
      <c r="P205" s="106"/>
      <c r="Q205" s="106"/>
      <c r="R205" s="106"/>
      <c r="S205" s="107"/>
    </row>
    <row r="206" spans="11:19" s="89" customFormat="1" ht="15" customHeight="1" x14ac:dyDescent="0.3">
      <c r="K206" s="106"/>
      <c r="L206" s="106"/>
      <c r="M206" s="106"/>
      <c r="N206" s="106"/>
      <c r="O206" s="106"/>
      <c r="P206" s="106"/>
      <c r="Q206" s="106"/>
      <c r="R206" s="106"/>
      <c r="S206" s="107"/>
    </row>
    <row r="207" spans="11:19" s="89" customFormat="1" ht="15" customHeight="1" x14ac:dyDescent="0.3">
      <c r="K207" s="106"/>
      <c r="L207" s="106"/>
      <c r="M207" s="106"/>
      <c r="N207" s="106"/>
      <c r="O207" s="106"/>
      <c r="P207" s="106"/>
      <c r="Q207" s="106"/>
      <c r="R207" s="106"/>
      <c r="S207" s="107"/>
    </row>
    <row r="208" spans="11:19" s="89" customFormat="1" ht="15" customHeight="1" x14ac:dyDescent="0.3">
      <c r="K208" s="106"/>
      <c r="L208" s="106"/>
      <c r="M208" s="106"/>
      <c r="N208" s="106"/>
      <c r="O208" s="106"/>
      <c r="P208" s="106"/>
      <c r="Q208" s="106"/>
      <c r="R208" s="106"/>
      <c r="S208" s="107"/>
    </row>
    <row r="209" spans="11:19" s="89" customFormat="1" ht="15" customHeight="1" x14ac:dyDescent="0.3">
      <c r="K209" s="106"/>
      <c r="L209" s="106"/>
      <c r="M209" s="106"/>
      <c r="N209" s="106"/>
      <c r="O209" s="106"/>
      <c r="P209" s="106"/>
      <c r="Q209" s="106"/>
      <c r="R209" s="106"/>
      <c r="S209" s="107"/>
    </row>
    <row r="210" spans="11:19" s="89" customFormat="1" ht="15" customHeight="1" x14ac:dyDescent="0.3">
      <c r="K210" s="106"/>
      <c r="L210" s="106"/>
      <c r="M210" s="106"/>
      <c r="N210" s="106"/>
      <c r="O210" s="106"/>
      <c r="P210" s="106"/>
      <c r="Q210" s="106"/>
      <c r="R210" s="106"/>
      <c r="S210" s="107"/>
    </row>
    <row r="211" spans="11:19" s="89" customFormat="1" ht="15" customHeight="1" x14ac:dyDescent="0.3">
      <c r="K211" s="106"/>
      <c r="L211" s="106"/>
      <c r="M211" s="106"/>
      <c r="N211" s="106"/>
      <c r="O211" s="106"/>
      <c r="P211" s="106"/>
      <c r="Q211" s="106"/>
      <c r="R211" s="106"/>
      <c r="S211" s="107"/>
    </row>
    <row r="212" spans="11:19" s="89" customFormat="1" ht="15" customHeight="1" x14ac:dyDescent="0.3">
      <c r="K212" s="106"/>
      <c r="L212" s="106"/>
      <c r="M212" s="106"/>
      <c r="N212" s="106"/>
      <c r="O212" s="106"/>
      <c r="P212" s="106"/>
      <c r="Q212" s="106"/>
      <c r="R212" s="106"/>
      <c r="S212" s="107"/>
    </row>
    <row r="213" spans="11:19" s="89" customFormat="1" ht="15" customHeight="1" x14ac:dyDescent="0.3">
      <c r="K213" s="106"/>
      <c r="L213" s="106"/>
      <c r="M213" s="106"/>
      <c r="N213" s="106"/>
      <c r="O213" s="106"/>
      <c r="P213" s="106"/>
      <c r="Q213" s="106"/>
      <c r="R213" s="106"/>
      <c r="S213" s="107"/>
    </row>
    <row r="214" spans="11:19" s="89" customFormat="1" ht="15" customHeight="1" x14ac:dyDescent="0.3">
      <c r="K214" s="106"/>
      <c r="L214" s="106"/>
      <c r="M214" s="106"/>
      <c r="N214" s="106"/>
      <c r="O214" s="106"/>
      <c r="P214" s="106"/>
      <c r="Q214" s="106"/>
      <c r="R214" s="106"/>
      <c r="S214" s="107"/>
    </row>
    <row r="215" spans="11:19" s="89" customFormat="1" ht="15" customHeight="1" x14ac:dyDescent="0.3">
      <c r="K215" s="106"/>
      <c r="L215" s="106"/>
      <c r="M215" s="106"/>
      <c r="N215" s="106"/>
      <c r="O215" s="106"/>
      <c r="P215" s="106"/>
      <c r="Q215" s="106"/>
      <c r="R215" s="106"/>
      <c r="S215" s="107"/>
    </row>
    <row r="216" spans="11:19" s="89" customFormat="1" ht="15" customHeight="1" x14ac:dyDescent="0.3">
      <c r="K216" s="106"/>
      <c r="L216" s="106"/>
      <c r="M216" s="106"/>
      <c r="N216" s="106"/>
      <c r="O216" s="106"/>
      <c r="P216" s="106"/>
      <c r="Q216" s="106"/>
      <c r="R216" s="106"/>
      <c r="S216" s="107"/>
    </row>
    <row r="217" spans="11:19" s="89" customFormat="1" ht="15" customHeight="1" x14ac:dyDescent="0.3">
      <c r="K217" s="106"/>
      <c r="L217" s="106"/>
      <c r="M217" s="106"/>
      <c r="N217" s="106"/>
      <c r="O217" s="106"/>
      <c r="P217" s="106"/>
      <c r="Q217" s="106"/>
      <c r="R217" s="106"/>
      <c r="S217" s="107"/>
    </row>
    <row r="218" spans="11:19" s="89" customFormat="1" ht="15" customHeight="1" x14ac:dyDescent="0.3">
      <c r="K218" s="106"/>
      <c r="L218" s="106"/>
      <c r="M218" s="106"/>
      <c r="N218" s="106"/>
      <c r="O218" s="106"/>
      <c r="P218" s="106"/>
      <c r="Q218" s="106"/>
      <c r="R218" s="106"/>
      <c r="S218" s="107"/>
    </row>
    <row r="219" spans="11:19" s="89" customFormat="1" ht="15" customHeight="1" x14ac:dyDescent="0.3">
      <c r="K219" s="106"/>
      <c r="L219" s="106"/>
      <c r="M219" s="106"/>
      <c r="N219" s="106"/>
      <c r="O219" s="106"/>
      <c r="P219" s="106"/>
      <c r="Q219" s="106"/>
      <c r="R219" s="106"/>
      <c r="S219" s="107"/>
    </row>
    <row r="220" spans="11:19" s="89" customFormat="1" ht="15" customHeight="1" x14ac:dyDescent="0.3">
      <c r="K220" s="106"/>
      <c r="L220" s="106"/>
      <c r="M220" s="106"/>
      <c r="N220" s="106"/>
      <c r="O220" s="106"/>
      <c r="P220" s="106"/>
      <c r="Q220" s="106"/>
      <c r="R220" s="106"/>
      <c r="S220" s="107"/>
    </row>
    <row r="221" spans="11:19" s="89" customFormat="1" ht="15" customHeight="1" x14ac:dyDescent="0.3">
      <c r="K221" s="106"/>
      <c r="L221" s="106"/>
      <c r="M221" s="106"/>
      <c r="N221" s="106"/>
      <c r="O221" s="106"/>
      <c r="P221" s="106"/>
      <c r="Q221" s="106"/>
      <c r="R221" s="106"/>
      <c r="S221" s="107"/>
    </row>
    <row r="222" spans="11:19" s="89" customFormat="1" ht="15" customHeight="1" x14ac:dyDescent="0.3">
      <c r="K222" s="106"/>
      <c r="L222" s="106"/>
      <c r="M222" s="106"/>
      <c r="N222" s="106"/>
      <c r="O222" s="106"/>
      <c r="P222" s="106"/>
      <c r="Q222" s="106"/>
      <c r="R222" s="106"/>
      <c r="S222" s="107"/>
    </row>
    <row r="223" spans="11:19" s="89" customFormat="1" ht="15" customHeight="1" x14ac:dyDescent="0.3">
      <c r="K223" s="106"/>
      <c r="L223" s="106"/>
      <c r="M223" s="106"/>
      <c r="N223" s="106"/>
      <c r="O223" s="106"/>
      <c r="P223" s="106"/>
      <c r="Q223" s="106"/>
      <c r="R223" s="106"/>
      <c r="S223" s="107"/>
    </row>
    <row r="224" spans="11:19" s="89" customFormat="1" ht="15" customHeight="1" x14ac:dyDescent="0.3">
      <c r="K224" s="106"/>
      <c r="L224" s="106"/>
      <c r="M224" s="106"/>
      <c r="N224" s="106"/>
      <c r="O224" s="106"/>
      <c r="P224" s="106"/>
      <c r="Q224" s="106"/>
      <c r="R224" s="106"/>
      <c r="S224" s="107"/>
    </row>
    <row r="225" spans="11:19" s="89" customFormat="1" ht="15" customHeight="1" x14ac:dyDescent="0.3">
      <c r="K225" s="106"/>
      <c r="L225" s="106"/>
      <c r="M225" s="106"/>
      <c r="N225" s="106"/>
      <c r="O225" s="106"/>
      <c r="P225" s="106"/>
      <c r="Q225" s="106"/>
      <c r="R225" s="106"/>
      <c r="S225" s="107"/>
    </row>
    <row r="226" spans="11:19" s="89" customFormat="1" ht="15" customHeight="1" x14ac:dyDescent="0.3">
      <c r="K226" s="106"/>
      <c r="L226" s="106"/>
      <c r="M226" s="106"/>
      <c r="N226" s="106"/>
      <c r="O226" s="106"/>
      <c r="P226" s="106"/>
      <c r="Q226" s="106"/>
      <c r="R226" s="106"/>
      <c r="S226" s="107"/>
    </row>
    <row r="227" spans="11:19" s="89" customFormat="1" ht="15" customHeight="1" x14ac:dyDescent="0.3">
      <c r="K227" s="106"/>
      <c r="L227" s="106"/>
      <c r="M227" s="106"/>
      <c r="N227" s="106"/>
      <c r="O227" s="106"/>
      <c r="P227" s="106"/>
      <c r="Q227" s="106"/>
      <c r="R227" s="106"/>
      <c r="S227" s="107"/>
    </row>
    <row r="228" spans="11:19" s="89" customFormat="1" ht="15" customHeight="1" x14ac:dyDescent="0.3">
      <c r="K228" s="106"/>
      <c r="L228" s="106"/>
      <c r="M228" s="106"/>
      <c r="N228" s="106"/>
      <c r="O228" s="106"/>
      <c r="P228" s="106"/>
      <c r="Q228" s="106"/>
      <c r="R228" s="106"/>
      <c r="S228" s="107"/>
    </row>
    <row r="229" spans="11:19" s="89" customFormat="1" ht="15" customHeight="1" x14ac:dyDescent="0.3">
      <c r="K229" s="106"/>
      <c r="L229" s="106"/>
      <c r="M229" s="106"/>
      <c r="N229" s="106"/>
      <c r="O229" s="106"/>
      <c r="P229" s="106"/>
      <c r="Q229" s="106"/>
      <c r="R229" s="106"/>
      <c r="S229" s="107"/>
    </row>
    <row r="230" spans="11:19" s="89" customFormat="1" ht="15" customHeight="1" x14ac:dyDescent="0.3">
      <c r="K230" s="106"/>
      <c r="L230" s="106"/>
      <c r="M230" s="106"/>
      <c r="N230" s="106"/>
      <c r="O230" s="106"/>
      <c r="P230" s="106"/>
      <c r="Q230" s="106"/>
      <c r="R230" s="106"/>
      <c r="S230" s="107"/>
    </row>
    <row r="231" spans="11:19" s="89" customFormat="1" ht="15" customHeight="1" x14ac:dyDescent="0.3">
      <c r="K231" s="106"/>
      <c r="L231" s="106"/>
      <c r="M231" s="106"/>
      <c r="N231" s="106"/>
      <c r="O231" s="106"/>
      <c r="P231" s="106"/>
      <c r="Q231" s="106"/>
      <c r="R231" s="106"/>
      <c r="S231" s="107"/>
    </row>
    <row r="232" spans="11:19" s="89" customFormat="1" ht="15" customHeight="1" x14ac:dyDescent="0.3">
      <c r="K232" s="106"/>
      <c r="L232" s="106"/>
      <c r="M232" s="106"/>
      <c r="N232" s="106"/>
      <c r="O232" s="106"/>
      <c r="P232" s="106"/>
      <c r="Q232" s="106"/>
      <c r="R232" s="106"/>
      <c r="S232" s="107"/>
    </row>
    <row r="233" spans="11:19" s="89" customFormat="1" ht="15" customHeight="1" x14ac:dyDescent="0.3">
      <c r="K233" s="106"/>
      <c r="L233" s="106"/>
      <c r="M233" s="106"/>
      <c r="N233" s="106"/>
      <c r="O233" s="106"/>
      <c r="P233" s="106"/>
      <c r="Q233" s="106"/>
      <c r="R233" s="106"/>
      <c r="S233" s="107"/>
    </row>
    <row r="234" spans="11:19" s="89" customFormat="1" ht="15" customHeight="1" x14ac:dyDescent="0.3">
      <c r="K234" s="106"/>
      <c r="L234" s="106"/>
      <c r="M234" s="106"/>
      <c r="N234" s="106"/>
      <c r="O234" s="106"/>
      <c r="P234" s="106"/>
      <c r="Q234" s="106"/>
      <c r="R234" s="106"/>
      <c r="S234" s="107"/>
    </row>
    <row r="235" spans="11:19" s="89" customFormat="1" ht="15" customHeight="1" x14ac:dyDescent="0.3">
      <c r="K235" s="106"/>
      <c r="L235" s="106"/>
      <c r="M235" s="106"/>
      <c r="N235" s="106"/>
      <c r="O235" s="106"/>
      <c r="P235" s="106"/>
      <c r="Q235" s="106"/>
      <c r="R235" s="106"/>
      <c r="S235" s="107"/>
    </row>
    <row r="236" spans="11:19" s="89" customFormat="1" ht="15" customHeight="1" x14ac:dyDescent="0.3">
      <c r="K236" s="106"/>
      <c r="L236" s="106"/>
      <c r="M236" s="106"/>
      <c r="N236" s="106"/>
      <c r="O236" s="106"/>
      <c r="P236" s="106"/>
      <c r="Q236" s="106"/>
      <c r="R236" s="106"/>
      <c r="S236" s="107"/>
    </row>
    <row r="237" spans="11:19" s="89" customFormat="1" ht="15" customHeight="1" x14ac:dyDescent="0.3">
      <c r="K237" s="106"/>
      <c r="L237" s="106"/>
      <c r="M237" s="106"/>
      <c r="N237" s="106"/>
      <c r="O237" s="106"/>
      <c r="P237" s="106"/>
      <c r="Q237" s="106"/>
      <c r="R237" s="106"/>
      <c r="S237" s="107"/>
    </row>
    <row r="238" spans="11:19" s="89" customFormat="1" ht="15" customHeight="1" x14ac:dyDescent="0.3">
      <c r="K238" s="106"/>
      <c r="L238" s="106"/>
      <c r="M238" s="106"/>
      <c r="N238" s="106"/>
      <c r="O238" s="106"/>
      <c r="P238" s="106"/>
      <c r="Q238" s="106"/>
      <c r="R238" s="106"/>
      <c r="S238" s="107"/>
    </row>
    <row r="239" spans="11:19" s="89" customFormat="1" ht="15" customHeight="1" x14ac:dyDescent="0.3">
      <c r="K239" s="106"/>
      <c r="L239" s="106"/>
      <c r="M239" s="106"/>
      <c r="N239" s="106"/>
      <c r="O239" s="106"/>
      <c r="P239" s="106"/>
      <c r="Q239" s="106"/>
      <c r="R239" s="106"/>
      <c r="S239" s="107"/>
    </row>
    <row r="240" spans="11:19" s="89" customFormat="1" ht="15" customHeight="1" x14ac:dyDescent="0.3">
      <c r="K240" s="106"/>
      <c r="L240" s="106"/>
      <c r="M240" s="106"/>
      <c r="N240" s="106"/>
      <c r="O240" s="106"/>
      <c r="P240" s="106"/>
      <c r="Q240" s="106"/>
      <c r="R240" s="106"/>
      <c r="S240" s="107"/>
    </row>
    <row r="241" spans="11:19" s="89" customFormat="1" ht="15" customHeight="1" x14ac:dyDescent="0.3">
      <c r="K241" s="106"/>
      <c r="L241" s="106"/>
      <c r="M241" s="106"/>
      <c r="N241" s="106"/>
      <c r="O241" s="106"/>
      <c r="P241" s="106"/>
      <c r="Q241" s="106"/>
      <c r="R241" s="106"/>
      <c r="S241" s="107"/>
    </row>
    <row r="242" spans="11:19" s="89" customFormat="1" ht="15" customHeight="1" x14ac:dyDescent="0.3">
      <c r="K242" s="106"/>
      <c r="L242" s="106"/>
      <c r="M242" s="106"/>
      <c r="N242" s="106"/>
      <c r="O242" s="106"/>
      <c r="P242" s="106"/>
      <c r="Q242" s="106"/>
      <c r="R242" s="106"/>
      <c r="S242" s="107"/>
    </row>
    <row r="243" spans="11:19" s="89" customFormat="1" ht="15" customHeight="1" x14ac:dyDescent="0.3">
      <c r="K243" s="106"/>
      <c r="L243" s="106"/>
      <c r="M243" s="106"/>
      <c r="N243" s="106"/>
      <c r="O243" s="106"/>
      <c r="P243" s="106"/>
      <c r="Q243" s="106"/>
      <c r="R243" s="106"/>
      <c r="S243" s="107"/>
    </row>
    <row r="244" spans="11:19" s="89" customFormat="1" ht="15" customHeight="1" x14ac:dyDescent="0.3">
      <c r="K244" s="106"/>
      <c r="L244" s="106"/>
      <c r="M244" s="106"/>
      <c r="N244" s="106"/>
      <c r="O244" s="106"/>
      <c r="P244" s="106"/>
      <c r="Q244" s="106"/>
      <c r="R244" s="106"/>
      <c r="S244" s="107"/>
    </row>
    <row r="245" spans="11:19" s="89" customFormat="1" ht="15" customHeight="1" x14ac:dyDescent="0.3">
      <c r="K245" s="106"/>
      <c r="L245" s="106"/>
      <c r="M245" s="106"/>
      <c r="N245" s="106"/>
      <c r="O245" s="106"/>
      <c r="P245" s="106"/>
      <c r="Q245" s="106"/>
      <c r="R245" s="106"/>
      <c r="S245" s="107"/>
    </row>
    <row r="246" spans="11:19" s="89" customFormat="1" ht="15" customHeight="1" x14ac:dyDescent="0.3">
      <c r="K246" s="106"/>
      <c r="L246" s="106"/>
      <c r="M246" s="106"/>
      <c r="N246" s="106"/>
      <c r="O246" s="106"/>
      <c r="P246" s="106"/>
      <c r="Q246" s="106"/>
      <c r="R246" s="106"/>
      <c r="S246" s="107"/>
    </row>
    <row r="247" spans="11:19" s="89" customFormat="1" ht="15" customHeight="1" x14ac:dyDescent="0.3">
      <c r="K247" s="106"/>
      <c r="L247" s="106"/>
      <c r="M247" s="106"/>
      <c r="N247" s="106"/>
      <c r="O247" s="106"/>
      <c r="P247" s="106"/>
      <c r="Q247" s="106"/>
      <c r="R247" s="106"/>
      <c r="S247" s="107"/>
    </row>
    <row r="248" spans="11:19" s="89" customFormat="1" ht="15" customHeight="1" x14ac:dyDescent="0.3">
      <c r="K248" s="106"/>
      <c r="L248" s="106"/>
      <c r="M248" s="106"/>
      <c r="N248" s="106"/>
      <c r="O248" s="106"/>
      <c r="P248" s="106"/>
      <c r="Q248" s="106"/>
      <c r="R248" s="106"/>
      <c r="S248" s="107"/>
    </row>
    <row r="249" spans="11:19" s="89" customFormat="1" ht="15" customHeight="1" x14ac:dyDescent="0.3">
      <c r="K249" s="106"/>
      <c r="L249" s="106"/>
      <c r="M249" s="106"/>
      <c r="N249" s="106"/>
      <c r="O249" s="106"/>
      <c r="P249" s="106"/>
      <c r="Q249" s="106"/>
      <c r="R249" s="106"/>
      <c r="S249" s="107"/>
    </row>
    <row r="250" spans="11:19" s="89" customFormat="1" ht="15" customHeight="1" x14ac:dyDescent="0.3">
      <c r="K250" s="106"/>
      <c r="L250" s="106"/>
      <c r="M250" s="106"/>
      <c r="N250" s="106"/>
      <c r="O250" s="106"/>
      <c r="P250" s="106"/>
      <c r="Q250" s="106"/>
      <c r="R250" s="106"/>
      <c r="S250" s="107"/>
    </row>
    <row r="251" spans="11:19" s="89" customFormat="1" ht="15" customHeight="1" x14ac:dyDescent="0.3">
      <c r="K251" s="106"/>
      <c r="L251" s="106"/>
      <c r="M251" s="106"/>
      <c r="N251" s="106"/>
      <c r="O251" s="106"/>
      <c r="P251" s="106"/>
      <c r="Q251" s="106"/>
      <c r="R251" s="106"/>
      <c r="S251" s="107"/>
    </row>
    <row r="252" spans="11:19" s="89" customFormat="1" ht="15" customHeight="1" x14ac:dyDescent="0.3">
      <c r="K252" s="106"/>
      <c r="L252" s="106"/>
      <c r="M252" s="106"/>
      <c r="N252" s="106"/>
      <c r="O252" s="106"/>
      <c r="P252" s="106"/>
      <c r="Q252" s="106"/>
      <c r="R252" s="106"/>
      <c r="S252" s="107"/>
    </row>
    <row r="253" spans="11:19" s="89" customFormat="1" ht="15" customHeight="1" x14ac:dyDescent="0.3">
      <c r="K253" s="106"/>
      <c r="L253" s="106"/>
      <c r="M253" s="106"/>
      <c r="N253" s="106"/>
      <c r="O253" s="106"/>
      <c r="P253" s="106"/>
      <c r="Q253" s="106"/>
      <c r="R253" s="106"/>
      <c r="S253" s="107"/>
    </row>
    <row r="254" spans="11:19" s="89" customFormat="1" ht="15" customHeight="1" x14ac:dyDescent="0.3">
      <c r="K254" s="106"/>
      <c r="L254" s="106"/>
      <c r="M254" s="106"/>
      <c r="N254" s="106"/>
      <c r="O254" s="106"/>
      <c r="P254" s="106"/>
      <c r="Q254" s="106"/>
      <c r="R254" s="106"/>
      <c r="S254" s="107"/>
    </row>
    <row r="255" spans="11:19" s="89" customFormat="1" ht="15" customHeight="1" x14ac:dyDescent="0.3">
      <c r="K255" s="106"/>
      <c r="L255" s="106"/>
      <c r="M255" s="106"/>
      <c r="N255" s="106"/>
      <c r="O255" s="106"/>
      <c r="P255" s="106"/>
      <c r="Q255" s="106"/>
      <c r="R255" s="106"/>
      <c r="S255" s="107"/>
    </row>
    <row r="256" spans="11:19" s="89" customFormat="1" ht="15" customHeight="1" x14ac:dyDescent="0.3">
      <c r="K256" s="106"/>
      <c r="L256" s="106"/>
      <c r="M256" s="106"/>
      <c r="N256" s="106"/>
      <c r="O256" s="106"/>
      <c r="P256" s="106"/>
      <c r="Q256" s="106"/>
      <c r="R256" s="106"/>
      <c r="S256" s="107"/>
    </row>
    <row r="257" spans="11:19" s="89" customFormat="1" ht="15" customHeight="1" x14ac:dyDescent="0.3">
      <c r="K257" s="106"/>
      <c r="L257" s="106"/>
      <c r="M257" s="106"/>
      <c r="N257" s="106"/>
      <c r="O257" s="106"/>
      <c r="P257" s="106"/>
      <c r="Q257" s="106"/>
      <c r="R257" s="106"/>
      <c r="S257" s="107"/>
    </row>
    <row r="258" spans="11:19" s="89" customFormat="1" ht="15" customHeight="1" x14ac:dyDescent="0.3">
      <c r="K258" s="106"/>
      <c r="L258" s="106"/>
      <c r="M258" s="106"/>
      <c r="N258" s="106"/>
      <c r="O258" s="106"/>
      <c r="P258" s="106"/>
      <c r="Q258" s="106"/>
      <c r="R258" s="106"/>
      <c r="S258" s="107"/>
    </row>
    <row r="259" spans="11:19" s="89" customFormat="1" ht="15" customHeight="1" x14ac:dyDescent="0.3">
      <c r="K259" s="106"/>
      <c r="L259" s="106"/>
      <c r="M259" s="106"/>
      <c r="N259" s="106"/>
      <c r="O259" s="106"/>
      <c r="P259" s="106"/>
      <c r="Q259" s="106"/>
      <c r="R259" s="106"/>
      <c r="S259" s="107"/>
    </row>
    <row r="260" spans="11:19" s="89" customFormat="1" ht="15" customHeight="1" x14ac:dyDescent="0.3">
      <c r="K260" s="106"/>
      <c r="L260" s="106"/>
      <c r="M260" s="106"/>
      <c r="N260" s="106"/>
      <c r="O260" s="106"/>
      <c r="P260" s="106"/>
      <c r="Q260" s="106"/>
      <c r="R260" s="106"/>
      <c r="S260" s="107"/>
    </row>
    <row r="261" spans="11:19" s="89" customFormat="1" ht="15" customHeight="1" x14ac:dyDescent="0.3">
      <c r="K261" s="106"/>
      <c r="L261" s="106"/>
      <c r="M261" s="106"/>
      <c r="N261" s="106"/>
      <c r="O261" s="106"/>
      <c r="P261" s="106"/>
      <c r="Q261" s="106"/>
      <c r="R261" s="106"/>
      <c r="S261" s="107"/>
    </row>
    <row r="262" spans="11:19" s="89" customFormat="1" ht="15" customHeight="1" x14ac:dyDescent="0.3">
      <c r="K262" s="106"/>
      <c r="L262" s="106"/>
      <c r="M262" s="106"/>
      <c r="N262" s="106"/>
      <c r="O262" s="106"/>
      <c r="P262" s="106"/>
      <c r="Q262" s="106"/>
      <c r="R262" s="106"/>
      <c r="S262" s="107"/>
    </row>
    <row r="263" spans="11:19" s="89" customFormat="1" ht="15" customHeight="1" x14ac:dyDescent="0.3">
      <c r="K263" s="106"/>
      <c r="L263" s="106"/>
      <c r="M263" s="106"/>
      <c r="N263" s="106"/>
      <c r="O263" s="106"/>
      <c r="P263" s="106"/>
      <c r="Q263" s="106"/>
      <c r="R263" s="106"/>
      <c r="S263" s="107"/>
    </row>
    <row r="264" spans="11:19" s="89" customFormat="1" ht="15" customHeight="1" x14ac:dyDescent="0.3">
      <c r="K264" s="106"/>
      <c r="L264" s="106"/>
      <c r="M264" s="106"/>
      <c r="N264" s="106"/>
      <c r="O264" s="106"/>
      <c r="P264" s="106"/>
      <c r="Q264" s="106"/>
      <c r="R264" s="106"/>
      <c r="S264" s="107"/>
    </row>
    <row r="265" spans="11:19" s="89" customFormat="1" ht="15" customHeight="1" x14ac:dyDescent="0.3">
      <c r="K265" s="106"/>
      <c r="L265" s="106"/>
      <c r="M265" s="106"/>
      <c r="N265" s="106"/>
      <c r="O265" s="106"/>
      <c r="P265" s="106"/>
      <c r="Q265" s="106"/>
      <c r="R265" s="106"/>
      <c r="S265" s="107"/>
    </row>
    <row r="266" spans="11:19" s="89" customFormat="1" ht="15" customHeight="1" x14ac:dyDescent="0.3">
      <c r="K266" s="106"/>
      <c r="L266" s="106"/>
      <c r="M266" s="106"/>
      <c r="N266" s="106"/>
      <c r="O266" s="106"/>
      <c r="P266" s="106"/>
      <c r="Q266" s="106"/>
      <c r="R266" s="106"/>
      <c r="S266" s="107"/>
    </row>
    <row r="267" spans="11:19" s="89" customFormat="1" ht="15" customHeight="1" x14ac:dyDescent="0.3">
      <c r="K267" s="106"/>
      <c r="L267" s="106"/>
      <c r="M267" s="106"/>
      <c r="N267" s="106"/>
      <c r="O267" s="106"/>
      <c r="P267" s="106"/>
      <c r="Q267" s="106"/>
      <c r="R267" s="106"/>
      <c r="S267" s="107"/>
    </row>
    <row r="268" spans="11:19" s="89" customFormat="1" ht="15" customHeight="1" x14ac:dyDescent="0.3">
      <c r="K268" s="106"/>
      <c r="L268" s="106"/>
      <c r="M268" s="106"/>
      <c r="N268" s="106"/>
      <c r="O268" s="106"/>
      <c r="P268" s="106"/>
      <c r="Q268" s="106"/>
      <c r="R268" s="106"/>
      <c r="S268" s="107"/>
    </row>
    <row r="269" spans="11:19" s="89" customFormat="1" ht="15" customHeight="1" x14ac:dyDescent="0.3">
      <c r="K269" s="106"/>
      <c r="L269" s="106"/>
      <c r="M269" s="106"/>
      <c r="N269" s="106"/>
      <c r="O269" s="106"/>
      <c r="P269" s="106"/>
      <c r="Q269" s="106"/>
      <c r="R269" s="106"/>
      <c r="S269" s="107"/>
    </row>
    <row r="270" spans="11:19" s="89" customFormat="1" ht="15" customHeight="1" x14ac:dyDescent="0.3">
      <c r="K270" s="106"/>
      <c r="L270" s="106"/>
      <c r="M270" s="106"/>
      <c r="N270" s="106"/>
      <c r="O270" s="106"/>
      <c r="P270" s="106"/>
      <c r="Q270" s="106"/>
      <c r="R270" s="106"/>
      <c r="S270" s="107"/>
    </row>
    <row r="271" spans="11:19" s="89" customFormat="1" ht="15" customHeight="1" x14ac:dyDescent="0.3">
      <c r="K271" s="106"/>
      <c r="L271" s="106"/>
      <c r="M271" s="106"/>
      <c r="N271" s="106"/>
      <c r="O271" s="106"/>
      <c r="P271" s="106"/>
      <c r="Q271" s="106"/>
      <c r="R271" s="106"/>
      <c r="S271" s="107"/>
    </row>
    <row r="272" spans="11:19" s="89" customFormat="1" ht="15" customHeight="1" x14ac:dyDescent="0.3">
      <c r="K272" s="106"/>
      <c r="L272" s="106"/>
      <c r="M272" s="106"/>
      <c r="N272" s="106"/>
      <c r="O272" s="106"/>
      <c r="P272" s="106"/>
      <c r="Q272" s="106"/>
      <c r="R272" s="106"/>
      <c r="S272" s="107"/>
    </row>
    <row r="273" spans="11:19" s="89" customFormat="1" ht="15" customHeight="1" x14ac:dyDescent="0.3">
      <c r="K273" s="106"/>
      <c r="L273" s="106"/>
      <c r="M273" s="106"/>
      <c r="N273" s="106"/>
      <c r="O273" s="106"/>
      <c r="P273" s="106"/>
      <c r="Q273" s="106"/>
      <c r="R273" s="106"/>
      <c r="S273" s="107"/>
    </row>
    <row r="274" spans="11:19" s="89" customFormat="1" ht="15" customHeight="1" x14ac:dyDescent="0.3">
      <c r="K274" s="106"/>
      <c r="L274" s="106"/>
      <c r="M274" s="106"/>
      <c r="N274" s="106"/>
      <c r="O274" s="106"/>
      <c r="P274" s="106"/>
      <c r="Q274" s="106"/>
      <c r="R274" s="106"/>
      <c r="S274" s="107"/>
    </row>
    <row r="275" spans="11:19" s="89" customFormat="1" ht="15" customHeight="1" x14ac:dyDescent="0.3">
      <c r="K275" s="106"/>
      <c r="L275" s="106"/>
      <c r="M275" s="106"/>
      <c r="N275" s="106"/>
      <c r="O275" s="106"/>
      <c r="P275" s="106"/>
      <c r="Q275" s="106"/>
      <c r="R275" s="106"/>
      <c r="S275" s="107"/>
    </row>
    <row r="276" spans="11:19" s="89" customFormat="1" ht="15" customHeight="1" x14ac:dyDescent="0.3">
      <c r="K276" s="106"/>
      <c r="L276" s="106"/>
      <c r="M276" s="106"/>
      <c r="N276" s="106"/>
      <c r="O276" s="106"/>
      <c r="P276" s="106"/>
      <c r="Q276" s="106"/>
      <c r="R276" s="106"/>
      <c r="S276" s="107"/>
    </row>
    <row r="277" spans="11:19" s="89" customFormat="1" ht="15" customHeight="1" x14ac:dyDescent="0.3">
      <c r="K277" s="106"/>
      <c r="L277" s="106"/>
      <c r="M277" s="106"/>
      <c r="N277" s="106"/>
      <c r="O277" s="106"/>
      <c r="P277" s="106"/>
      <c r="Q277" s="106"/>
      <c r="R277" s="106"/>
      <c r="S277" s="107"/>
    </row>
    <row r="278" spans="11:19" s="89" customFormat="1" ht="15" customHeight="1" x14ac:dyDescent="0.3">
      <c r="K278" s="106"/>
      <c r="L278" s="106"/>
      <c r="M278" s="106"/>
      <c r="N278" s="106"/>
      <c r="O278" s="106"/>
      <c r="P278" s="106"/>
      <c r="Q278" s="106"/>
      <c r="R278" s="106"/>
      <c r="S278" s="107"/>
    </row>
    <row r="279" spans="11:19" s="89" customFormat="1" ht="15" customHeight="1" x14ac:dyDescent="0.3">
      <c r="K279" s="106"/>
      <c r="L279" s="106"/>
      <c r="M279" s="106"/>
      <c r="N279" s="106"/>
      <c r="O279" s="106"/>
      <c r="P279" s="106"/>
      <c r="Q279" s="106"/>
      <c r="R279" s="106"/>
      <c r="S279" s="107"/>
    </row>
    <row r="280" spans="11:19" s="89" customFormat="1" ht="15" customHeight="1" x14ac:dyDescent="0.3">
      <c r="K280" s="106"/>
      <c r="L280" s="106"/>
      <c r="M280" s="106"/>
      <c r="N280" s="106"/>
      <c r="O280" s="106"/>
      <c r="P280" s="106"/>
      <c r="Q280" s="106"/>
      <c r="R280" s="106"/>
      <c r="S280" s="107"/>
    </row>
    <row r="281" spans="11:19" s="89" customFormat="1" ht="15" customHeight="1" x14ac:dyDescent="0.3">
      <c r="K281" s="106"/>
      <c r="L281" s="106"/>
      <c r="M281" s="106"/>
      <c r="N281" s="106"/>
      <c r="O281" s="106"/>
      <c r="P281" s="106"/>
      <c r="Q281" s="106"/>
      <c r="R281" s="106"/>
      <c r="S281" s="107"/>
    </row>
    <row r="282" spans="11:19" s="89" customFormat="1" ht="15" customHeight="1" x14ac:dyDescent="0.3">
      <c r="K282" s="106"/>
      <c r="L282" s="106"/>
      <c r="M282" s="106"/>
      <c r="N282" s="106"/>
      <c r="O282" s="106"/>
      <c r="P282" s="106"/>
      <c r="Q282" s="106"/>
      <c r="R282" s="106"/>
      <c r="S282" s="107"/>
    </row>
    <row r="283" spans="11:19" s="89" customFormat="1" ht="15" customHeight="1" x14ac:dyDescent="0.3">
      <c r="K283" s="106"/>
      <c r="L283" s="106"/>
      <c r="M283" s="106"/>
      <c r="N283" s="106"/>
      <c r="O283" s="106"/>
      <c r="P283" s="106"/>
      <c r="Q283" s="106"/>
      <c r="R283" s="106"/>
      <c r="S283" s="107"/>
    </row>
    <row r="284" spans="11:19" s="89" customFormat="1" ht="15" customHeight="1" x14ac:dyDescent="0.3">
      <c r="K284" s="106"/>
      <c r="L284" s="106"/>
      <c r="M284" s="106"/>
      <c r="N284" s="106"/>
      <c r="O284" s="106"/>
      <c r="P284" s="106"/>
      <c r="Q284" s="106"/>
      <c r="R284" s="106"/>
      <c r="S284" s="107"/>
    </row>
    <row r="285" spans="11:19" s="89" customFormat="1" ht="15" customHeight="1" x14ac:dyDescent="0.3">
      <c r="K285" s="106"/>
      <c r="L285" s="106"/>
      <c r="M285" s="106"/>
      <c r="N285" s="106"/>
      <c r="O285" s="106"/>
      <c r="P285" s="106"/>
      <c r="Q285" s="106"/>
      <c r="R285" s="106"/>
      <c r="S285" s="107"/>
    </row>
    <row r="286" spans="11:19" s="89" customFormat="1" ht="15" customHeight="1" x14ac:dyDescent="0.3">
      <c r="K286" s="106"/>
      <c r="L286" s="106"/>
      <c r="M286" s="106"/>
      <c r="N286" s="106"/>
      <c r="O286" s="106"/>
      <c r="P286" s="106"/>
      <c r="Q286" s="106"/>
      <c r="R286" s="106"/>
      <c r="S286" s="107"/>
    </row>
    <row r="287" spans="11:19" s="89" customFormat="1" ht="15" customHeight="1" x14ac:dyDescent="0.3">
      <c r="K287" s="106"/>
      <c r="L287" s="106"/>
      <c r="M287" s="106"/>
      <c r="N287" s="106"/>
      <c r="O287" s="106"/>
      <c r="P287" s="106"/>
      <c r="Q287" s="106"/>
      <c r="R287" s="106"/>
      <c r="S287" s="107"/>
    </row>
    <row r="288" spans="11:19" s="89" customFormat="1" ht="15" customHeight="1" x14ac:dyDescent="0.3">
      <c r="K288" s="106"/>
      <c r="L288" s="106"/>
      <c r="M288" s="106"/>
      <c r="N288" s="106"/>
      <c r="O288" s="106"/>
      <c r="P288" s="106"/>
      <c r="Q288" s="106"/>
      <c r="R288" s="106"/>
      <c r="S288" s="107"/>
    </row>
    <row r="289" spans="11:19" s="89" customFormat="1" ht="15" customHeight="1" x14ac:dyDescent="0.3">
      <c r="K289" s="106"/>
      <c r="L289" s="106"/>
      <c r="M289" s="106"/>
      <c r="N289" s="106"/>
      <c r="O289" s="106"/>
      <c r="P289" s="106"/>
      <c r="Q289" s="106"/>
      <c r="R289" s="106"/>
      <c r="S289" s="107"/>
    </row>
    <row r="290" spans="11:19" s="89" customFormat="1" ht="15" customHeight="1" x14ac:dyDescent="0.3">
      <c r="K290" s="106"/>
      <c r="L290" s="106"/>
      <c r="M290" s="106"/>
      <c r="N290" s="106"/>
      <c r="O290" s="106"/>
      <c r="P290" s="106"/>
      <c r="Q290" s="106"/>
      <c r="R290" s="106"/>
      <c r="S290" s="107"/>
    </row>
    <row r="291" spans="11:19" s="89" customFormat="1" ht="15" customHeight="1" x14ac:dyDescent="0.3">
      <c r="K291" s="106"/>
      <c r="L291" s="106"/>
      <c r="M291" s="106"/>
      <c r="N291" s="106"/>
      <c r="O291" s="106"/>
      <c r="P291" s="106"/>
      <c r="Q291" s="106"/>
      <c r="R291" s="106"/>
      <c r="S291" s="107"/>
    </row>
    <row r="292" spans="11:19" s="89" customFormat="1" ht="15" customHeight="1" x14ac:dyDescent="0.3">
      <c r="K292" s="106"/>
      <c r="L292" s="106"/>
      <c r="M292" s="106"/>
      <c r="N292" s="106"/>
      <c r="O292" s="106"/>
      <c r="P292" s="106"/>
      <c r="Q292" s="106"/>
      <c r="R292" s="106"/>
      <c r="S292" s="107"/>
    </row>
    <row r="293" spans="11:19" s="89" customFormat="1" ht="15" customHeight="1" x14ac:dyDescent="0.3">
      <c r="K293" s="106"/>
      <c r="L293" s="106"/>
      <c r="M293" s="106"/>
      <c r="N293" s="106"/>
      <c r="O293" s="106"/>
      <c r="P293" s="106"/>
      <c r="Q293" s="106"/>
      <c r="R293" s="106"/>
      <c r="S293" s="107"/>
    </row>
    <row r="294" spans="11:19" s="89" customFormat="1" ht="15" customHeight="1" x14ac:dyDescent="0.3">
      <c r="K294" s="106"/>
      <c r="L294" s="106"/>
      <c r="M294" s="106"/>
      <c r="N294" s="106"/>
      <c r="O294" s="106"/>
      <c r="P294" s="106"/>
      <c r="Q294" s="106"/>
      <c r="R294" s="106"/>
      <c r="S294" s="107"/>
    </row>
    <row r="295" spans="11:19" s="89" customFormat="1" ht="15" customHeight="1" x14ac:dyDescent="0.3">
      <c r="K295" s="106"/>
      <c r="L295" s="106"/>
      <c r="M295" s="106"/>
      <c r="N295" s="106"/>
      <c r="O295" s="106"/>
      <c r="P295" s="106"/>
      <c r="Q295" s="106"/>
      <c r="R295" s="106"/>
      <c r="S295" s="107"/>
    </row>
    <row r="296" spans="11:19" s="89" customFormat="1" ht="15" customHeight="1" x14ac:dyDescent="0.3">
      <c r="K296" s="106"/>
      <c r="L296" s="106"/>
      <c r="M296" s="106"/>
      <c r="N296" s="106"/>
      <c r="O296" s="106"/>
      <c r="P296" s="106"/>
      <c r="Q296" s="106"/>
      <c r="R296" s="106"/>
      <c r="S296" s="107"/>
    </row>
    <row r="297" spans="11:19" s="89" customFormat="1" ht="15" customHeight="1" x14ac:dyDescent="0.3">
      <c r="K297" s="106"/>
      <c r="L297" s="106"/>
      <c r="M297" s="106"/>
      <c r="N297" s="106"/>
      <c r="O297" s="106"/>
      <c r="P297" s="106"/>
      <c r="Q297" s="106"/>
      <c r="R297" s="106"/>
      <c r="S297" s="107"/>
    </row>
    <row r="298" spans="11:19" s="89" customFormat="1" ht="15" customHeight="1" x14ac:dyDescent="0.3">
      <c r="K298" s="106"/>
      <c r="L298" s="106"/>
      <c r="M298" s="106"/>
      <c r="N298" s="106"/>
      <c r="O298" s="106"/>
      <c r="P298" s="106"/>
      <c r="Q298" s="106"/>
      <c r="R298" s="106"/>
      <c r="S298" s="107"/>
    </row>
    <row r="299" spans="11:19" s="89" customFormat="1" ht="15" customHeight="1" x14ac:dyDescent="0.3">
      <c r="K299" s="106"/>
      <c r="L299" s="106"/>
      <c r="M299" s="106"/>
      <c r="N299" s="106"/>
      <c r="O299" s="106"/>
      <c r="P299" s="106"/>
      <c r="Q299" s="106"/>
      <c r="R299" s="106"/>
      <c r="S299" s="107"/>
    </row>
    <row r="300" spans="11:19" s="89" customFormat="1" ht="15" customHeight="1" x14ac:dyDescent="0.3">
      <c r="K300" s="106"/>
      <c r="L300" s="106"/>
      <c r="M300" s="106"/>
      <c r="N300" s="106"/>
      <c r="O300" s="106"/>
      <c r="P300" s="106"/>
      <c r="Q300" s="106"/>
      <c r="R300" s="106"/>
      <c r="S300" s="107"/>
    </row>
    <row r="301" spans="11:19" s="89" customFormat="1" ht="15" customHeight="1" x14ac:dyDescent="0.3">
      <c r="K301" s="106"/>
      <c r="L301" s="106"/>
      <c r="M301" s="106"/>
      <c r="N301" s="106"/>
      <c r="O301" s="106"/>
      <c r="P301" s="106"/>
      <c r="Q301" s="106"/>
      <c r="R301" s="106"/>
      <c r="S301" s="107"/>
    </row>
    <row r="302" spans="11:19" s="89" customFormat="1" ht="15" customHeight="1" x14ac:dyDescent="0.3">
      <c r="K302" s="106"/>
      <c r="L302" s="106"/>
      <c r="M302" s="106"/>
      <c r="N302" s="106"/>
      <c r="O302" s="106"/>
      <c r="P302" s="106"/>
      <c r="Q302" s="106"/>
      <c r="R302" s="106"/>
      <c r="S302" s="107"/>
    </row>
    <row r="303" spans="11:19" s="89" customFormat="1" ht="15" customHeight="1" x14ac:dyDescent="0.3">
      <c r="K303" s="106"/>
      <c r="L303" s="106"/>
      <c r="M303" s="106"/>
      <c r="N303" s="106"/>
      <c r="O303" s="106"/>
      <c r="P303" s="106"/>
      <c r="Q303" s="106"/>
      <c r="R303" s="106"/>
      <c r="S303" s="107"/>
    </row>
    <row r="304" spans="11:19" s="89" customFormat="1" ht="15" customHeight="1" x14ac:dyDescent="0.3">
      <c r="K304" s="106"/>
      <c r="L304" s="106"/>
      <c r="M304" s="106"/>
      <c r="N304" s="106"/>
      <c r="O304" s="106"/>
      <c r="P304" s="106"/>
      <c r="Q304" s="106"/>
      <c r="R304" s="106"/>
      <c r="S304" s="107"/>
    </row>
    <row r="305" spans="11:19" s="89" customFormat="1" ht="15" customHeight="1" x14ac:dyDescent="0.3">
      <c r="K305" s="106"/>
      <c r="L305" s="106"/>
      <c r="M305" s="106"/>
      <c r="N305" s="106"/>
      <c r="O305" s="106"/>
      <c r="P305" s="106"/>
      <c r="Q305" s="106"/>
      <c r="R305" s="106"/>
      <c r="S305" s="107"/>
    </row>
    <row r="306" spans="11:19" s="89" customFormat="1" ht="15" customHeight="1" x14ac:dyDescent="0.3">
      <c r="K306" s="106"/>
      <c r="L306" s="106"/>
      <c r="M306" s="106"/>
      <c r="N306" s="106"/>
      <c r="O306" s="106"/>
      <c r="P306" s="106"/>
      <c r="Q306" s="106"/>
      <c r="R306" s="106"/>
      <c r="S306" s="107"/>
    </row>
    <row r="307" spans="11:19" s="89" customFormat="1" ht="15" customHeight="1" x14ac:dyDescent="0.3">
      <c r="K307" s="106"/>
      <c r="L307" s="106"/>
      <c r="M307" s="106"/>
      <c r="N307" s="106"/>
      <c r="O307" s="106"/>
      <c r="P307" s="106"/>
      <c r="Q307" s="106"/>
      <c r="R307" s="106"/>
      <c r="S307" s="107"/>
    </row>
    <row r="308" spans="11:19" s="89" customFormat="1" ht="15" customHeight="1" x14ac:dyDescent="0.3">
      <c r="K308" s="106"/>
      <c r="L308" s="106"/>
      <c r="M308" s="106"/>
      <c r="N308" s="106"/>
      <c r="O308" s="106"/>
      <c r="P308" s="106"/>
      <c r="Q308" s="106"/>
      <c r="R308" s="106"/>
      <c r="S308" s="107"/>
    </row>
    <row r="309" spans="11:19" s="89" customFormat="1" ht="15" customHeight="1" x14ac:dyDescent="0.3">
      <c r="K309" s="106"/>
      <c r="L309" s="106"/>
      <c r="M309" s="106"/>
      <c r="N309" s="106"/>
      <c r="O309" s="106"/>
      <c r="P309" s="106"/>
      <c r="Q309" s="106"/>
      <c r="R309" s="106"/>
      <c r="S309" s="107"/>
    </row>
    <row r="310" spans="11:19" s="89" customFormat="1" ht="15" customHeight="1" x14ac:dyDescent="0.3">
      <c r="K310" s="106"/>
      <c r="L310" s="106"/>
      <c r="M310" s="106"/>
      <c r="N310" s="106"/>
      <c r="O310" s="106"/>
      <c r="P310" s="106"/>
      <c r="Q310" s="106"/>
      <c r="R310" s="106"/>
      <c r="S310" s="107"/>
    </row>
    <row r="311" spans="11:19" s="89" customFormat="1" ht="15" customHeight="1" x14ac:dyDescent="0.3">
      <c r="K311" s="106"/>
      <c r="L311" s="106"/>
      <c r="M311" s="106"/>
      <c r="N311" s="106"/>
      <c r="O311" s="106"/>
      <c r="P311" s="106"/>
      <c r="Q311" s="106"/>
      <c r="R311" s="106"/>
      <c r="S311" s="107"/>
    </row>
    <row r="312" spans="11:19" s="89" customFormat="1" ht="15" customHeight="1" x14ac:dyDescent="0.3">
      <c r="K312" s="106"/>
      <c r="L312" s="106"/>
      <c r="M312" s="106"/>
      <c r="N312" s="106"/>
      <c r="O312" s="106"/>
      <c r="P312" s="106"/>
      <c r="Q312" s="106"/>
      <c r="R312" s="106"/>
      <c r="S312" s="107"/>
    </row>
    <row r="313" spans="11:19" s="89" customFormat="1" ht="15" customHeight="1" x14ac:dyDescent="0.3">
      <c r="K313" s="106"/>
      <c r="L313" s="106"/>
      <c r="M313" s="106"/>
      <c r="N313" s="106"/>
      <c r="O313" s="106"/>
      <c r="P313" s="106"/>
      <c r="Q313" s="106"/>
      <c r="R313" s="106"/>
      <c r="S313" s="107"/>
    </row>
    <row r="314" spans="11:19" s="89" customFormat="1" ht="15" customHeight="1" x14ac:dyDescent="0.3">
      <c r="K314" s="106"/>
      <c r="L314" s="106"/>
      <c r="M314" s="106"/>
      <c r="N314" s="106"/>
      <c r="O314" s="106"/>
      <c r="P314" s="106"/>
      <c r="Q314" s="106"/>
      <c r="R314" s="106"/>
      <c r="S314" s="107"/>
    </row>
    <row r="315" spans="11:19" s="89" customFormat="1" ht="15" customHeight="1" x14ac:dyDescent="0.3">
      <c r="K315" s="106"/>
      <c r="L315" s="106"/>
      <c r="M315" s="106"/>
      <c r="N315" s="106"/>
      <c r="O315" s="106"/>
      <c r="P315" s="106"/>
      <c r="Q315" s="106"/>
      <c r="R315" s="106"/>
      <c r="S315" s="107"/>
    </row>
    <row r="316" spans="11:19" s="89" customFormat="1" ht="15" customHeight="1" x14ac:dyDescent="0.3">
      <c r="K316" s="106"/>
      <c r="L316" s="106"/>
      <c r="M316" s="106"/>
      <c r="N316" s="106"/>
      <c r="O316" s="106"/>
      <c r="P316" s="106"/>
      <c r="Q316" s="106"/>
      <c r="R316" s="106"/>
      <c r="S316" s="107"/>
    </row>
    <row r="317" spans="11:19" s="89" customFormat="1" ht="15" customHeight="1" x14ac:dyDescent="0.3">
      <c r="K317" s="106"/>
      <c r="L317" s="106"/>
      <c r="M317" s="106"/>
      <c r="N317" s="106"/>
      <c r="O317" s="106"/>
      <c r="P317" s="106"/>
      <c r="Q317" s="106"/>
      <c r="R317" s="106"/>
      <c r="S317" s="107"/>
    </row>
    <row r="318" spans="11:19" s="89" customFormat="1" ht="15" customHeight="1" x14ac:dyDescent="0.3">
      <c r="K318" s="106"/>
      <c r="L318" s="106"/>
      <c r="M318" s="106"/>
      <c r="N318" s="106"/>
      <c r="O318" s="106"/>
      <c r="P318" s="106"/>
      <c r="Q318" s="106"/>
      <c r="R318" s="106"/>
      <c r="S318" s="107"/>
    </row>
    <row r="319" spans="11:19" s="89" customFormat="1" ht="15" customHeight="1" x14ac:dyDescent="0.3">
      <c r="K319" s="106"/>
      <c r="L319" s="106"/>
      <c r="M319" s="106"/>
      <c r="N319" s="106"/>
      <c r="O319" s="106"/>
      <c r="P319" s="106"/>
      <c r="Q319" s="106"/>
      <c r="R319" s="106"/>
      <c r="S319" s="107"/>
    </row>
    <row r="320" spans="11:19" s="89" customFormat="1" ht="15" customHeight="1" x14ac:dyDescent="0.3">
      <c r="K320" s="106"/>
      <c r="L320" s="106"/>
      <c r="M320" s="106"/>
      <c r="N320" s="106"/>
      <c r="O320" s="106"/>
      <c r="P320" s="106"/>
      <c r="Q320" s="106"/>
      <c r="R320" s="106"/>
      <c r="S320" s="107"/>
    </row>
    <row r="321" spans="11:19" s="89" customFormat="1" ht="15" customHeight="1" x14ac:dyDescent="0.3">
      <c r="K321" s="106"/>
      <c r="L321" s="106"/>
      <c r="M321" s="106"/>
      <c r="N321" s="106"/>
      <c r="O321" s="106"/>
      <c r="P321" s="106"/>
      <c r="Q321" s="106"/>
      <c r="R321" s="106"/>
      <c r="S321" s="107"/>
    </row>
    <row r="322" spans="11:19" s="89" customFormat="1" ht="15" customHeight="1" x14ac:dyDescent="0.3">
      <c r="K322" s="106"/>
      <c r="L322" s="106"/>
      <c r="M322" s="106"/>
      <c r="N322" s="106"/>
      <c r="O322" s="106"/>
      <c r="P322" s="106"/>
      <c r="Q322" s="106"/>
      <c r="R322" s="106"/>
      <c r="S322" s="107"/>
    </row>
    <row r="323" spans="11:19" s="89" customFormat="1" ht="15" customHeight="1" x14ac:dyDescent="0.3">
      <c r="K323" s="106"/>
      <c r="L323" s="106"/>
      <c r="M323" s="106"/>
      <c r="N323" s="106"/>
      <c r="O323" s="106"/>
      <c r="P323" s="106"/>
      <c r="Q323" s="106"/>
      <c r="R323" s="106"/>
      <c r="S323" s="107"/>
    </row>
    <row r="324" spans="11:19" s="89" customFormat="1" ht="15" customHeight="1" x14ac:dyDescent="0.3">
      <c r="K324" s="106"/>
      <c r="L324" s="106"/>
      <c r="M324" s="106"/>
      <c r="N324" s="106"/>
      <c r="O324" s="106"/>
      <c r="P324" s="106"/>
      <c r="Q324" s="106"/>
      <c r="R324" s="106"/>
      <c r="S324" s="107"/>
    </row>
    <row r="325" spans="11:19" s="89" customFormat="1" ht="15" customHeight="1" x14ac:dyDescent="0.3">
      <c r="K325" s="106"/>
      <c r="L325" s="106"/>
      <c r="M325" s="106"/>
      <c r="N325" s="106"/>
      <c r="O325" s="106"/>
      <c r="P325" s="106"/>
      <c r="Q325" s="106"/>
      <c r="R325" s="106"/>
      <c r="S325" s="107"/>
    </row>
    <row r="326" spans="11:19" s="89" customFormat="1" ht="15" customHeight="1" x14ac:dyDescent="0.3">
      <c r="K326" s="106"/>
      <c r="L326" s="106"/>
      <c r="M326" s="106"/>
      <c r="N326" s="106"/>
      <c r="O326" s="106"/>
      <c r="P326" s="106"/>
      <c r="Q326" s="106"/>
      <c r="R326" s="106"/>
      <c r="S326" s="107"/>
    </row>
    <row r="327" spans="11:19" s="89" customFormat="1" ht="15" customHeight="1" x14ac:dyDescent="0.3">
      <c r="K327" s="106"/>
      <c r="L327" s="106"/>
      <c r="M327" s="106"/>
      <c r="N327" s="106"/>
      <c r="O327" s="106"/>
      <c r="P327" s="106"/>
      <c r="Q327" s="106"/>
      <c r="R327" s="106"/>
      <c r="S327" s="107"/>
    </row>
    <row r="328" spans="11:19" s="89" customFormat="1" ht="15" customHeight="1" x14ac:dyDescent="0.3">
      <c r="K328" s="106"/>
      <c r="L328" s="106"/>
      <c r="M328" s="106"/>
      <c r="N328" s="106"/>
      <c r="O328" s="106"/>
      <c r="P328" s="106"/>
      <c r="Q328" s="106"/>
      <c r="R328" s="106"/>
      <c r="S328" s="107"/>
    </row>
    <row r="329" spans="11:19" s="89" customFormat="1" ht="15" customHeight="1" x14ac:dyDescent="0.3">
      <c r="K329" s="106"/>
      <c r="L329" s="106"/>
      <c r="M329" s="106"/>
      <c r="N329" s="106"/>
      <c r="O329" s="106"/>
      <c r="P329" s="106"/>
      <c r="Q329" s="106"/>
      <c r="R329" s="106"/>
      <c r="S329" s="107"/>
    </row>
    <row r="330" spans="11:19" s="89" customFormat="1" ht="15" customHeight="1" x14ac:dyDescent="0.3">
      <c r="K330" s="106"/>
      <c r="L330" s="106"/>
      <c r="M330" s="106"/>
      <c r="N330" s="106"/>
      <c r="O330" s="106"/>
      <c r="P330" s="106"/>
      <c r="Q330" s="106"/>
      <c r="R330" s="106"/>
      <c r="S330" s="107"/>
    </row>
    <row r="331" spans="11:19" s="89" customFormat="1" ht="15" customHeight="1" x14ac:dyDescent="0.3">
      <c r="K331" s="106"/>
      <c r="L331" s="106"/>
      <c r="M331" s="106"/>
      <c r="N331" s="106"/>
      <c r="O331" s="106"/>
      <c r="P331" s="106"/>
      <c r="Q331" s="106"/>
      <c r="R331" s="106"/>
      <c r="S331" s="107"/>
    </row>
    <row r="332" spans="11:19" s="89" customFormat="1" ht="15" customHeight="1" x14ac:dyDescent="0.3">
      <c r="K332" s="106"/>
      <c r="L332" s="106"/>
      <c r="M332" s="106"/>
      <c r="N332" s="106"/>
      <c r="O332" s="106"/>
      <c r="P332" s="106"/>
      <c r="Q332" s="106"/>
      <c r="R332" s="106"/>
      <c r="S332" s="107"/>
    </row>
    <row r="333" spans="11:19" s="89" customFormat="1" ht="15" customHeight="1" x14ac:dyDescent="0.3">
      <c r="K333" s="106"/>
      <c r="L333" s="106"/>
      <c r="M333" s="106"/>
      <c r="N333" s="106"/>
      <c r="O333" s="106"/>
      <c r="P333" s="106"/>
      <c r="Q333" s="106"/>
      <c r="R333" s="106"/>
      <c r="S333" s="107"/>
    </row>
    <row r="334" spans="11:19" s="89" customFormat="1" ht="15" customHeight="1" x14ac:dyDescent="0.3">
      <c r="K334" s="106"/>
      <c r="L334" s="106"/>
      <c r="M334" s="106"/>
      <c r="N334" s="106"/>
      <c r="O334" s="106"/>
      <c r="P334" s="106"/>
      <c r="Q334" s="106"/>
      <c r="R334" s="106"/>
      <c r="S334" s="107"/>
    </row>
    <row r="335" spans="11:19" s="89" customFormat="1" ht="15" customHeight="1" x14ac:dyDescent="0.3">
      <c r="K335" s="106"/>
      <c r="L335" s="106"/>
      <c r="M335" s="106"/>
      <c r="N335" s="106"/>
      <c r="O335" s="106"/>
      <c r="P335" s="106"/>
      <c r="Q335" s="106"/>
      <c r="R335" s="106"/>
      <c r="S335" s="107"/>
    </row>
    <row r="336" spans="11:19" s="89" customFormat="1" ht="15" customHeight="1" x14ac:dyDescent="0.3">
      <c r="K336" s="106"/>
      <c r="L336" s="106"/>
      <c r="M336" s="106"/>
      <c r="N336" s="106"/>
      <c r="O336" s="106"/>
      <c r="P336" s="106"/>
      <c r="Q336" s="106"/>
      <c r="R336" s="106"/>
      <c r="S336" s="107"/>
    </row>
    <row r="337" spans="11:19" s="89" customFormat="1" ht="15" customHeight="1" x14ac:dyDescent="0.3">
      <c r="K337" s="106"/>
      <c r="L337" s="106"/>
      <c r="M337" s="106"/>
      <c r="N337" s="106"/>
      <c r="O337" s="106"/>
      <c r="P337" s="106"/>
      <c r="Q337" s="106"/>
      <c r="R337" s="106"/>
      <c r="S337" s="107"/>
    </row>
    <row r="338" spans="11:19" s="89" customFormat="1" ht="15" customHeight="1" x14ac:dyDescent="0.3">
      <c r="K338" s="106"/>
      <c r="L338" s="106"/>
      <c r="M338" s="106"/>
      <c r="N338" s="106"/>
      <c r="O338" s="106"/>
      <c r="P338" s="106"/>
      <c r="Q338" s="106"/>
      <c r="R338" s="106"/>
      <c r="S338" s="107"/>
    </row>
    <row r="339" spans="11:19" s="89" customFormat="1" ht="15" customHeight="1" x14ac:dyDescent="0.3">
      <c r="K339" s="106"/>
      <c r="L339" s="106"/>
      <c r="M339" s="106"/>
      <c r="N339" s="106"/>
      <c r="O339" s="106"/>
      <c r="P339" s="106"/>
      <c r="Q339" s="106"/>
      <c r="R339" s="106"/>
      <c r="S339" s="107"/>
    </row>
    <row r="340" spans="11:19" s="89" customFormat="1" ht="15" customHeight="1" x14ac:dyDescent="0.3">
      <c r="K340" s="106"/>
      <c r="L340" s="106"/>
      <c r="M340" s="106"/>
      <c r="N340" s="106"/>
      <c r="O340" s="106"/>
      <c r="P340" s="106"/>
      <c r="Q340" s="106"/>
      <c r="R340" s="106"/>
      <c r="S340" s="107"/>
    </row>
    <row r="341" spans="11:19" s="89" customFormat="1" ht="15" customHeight="1" x14ac:dyDescent="0.3">
      <c r="K341" s="106"/>
      <c r="L341" s="106"/>
      <c r="M341" s="106"/>
      <c r="N341" s="106"/>
      <c r="O341" s="106"/>
      <c r="P341" s="106"/>
      <c r="Q341" s="106"/>
      <c r="R341" s="106"/>
      <c r="S341" s="107"/>
    </row>
    <row r="342" spans="11:19" s="89" customFormat="1" ht="15" customHeight="1" x14ac:dyDescent="0.3">
      <c r="K342" s="106"/>
      <c r="L342" s="106"/>
      <c r="M342" s="106"/>
      <c r="N342" s="106"/>
      <c r="O342" s="106"/>
      <c r="P342" s="106"/>
      <c r="Q342" s="106"/>
      <c r="R342" s="106"/>
      <c r="S342" s="107"/>
    </row>
    <row r="343" spans="11:19" s="89" customFormat="1" ht="15" customHeight="1" x14ac:dyDescent="0.3">
      <c r="K343" s="106"/>
      <c r="L343" s="106"/>
      <c r="M343" s="106"/>
      <c r="N343" s="106"/>
      <c r="O343" s="106"/>
      <c r="P343" s="106"/>
      <c r="Q343" s="106"/>
      <c r="R343" s="106"/>
      <c r="S343" s="107"/>
    </row>
    <row r="344" spans="11:19" s="89" customFormat="1" ht="15" customHeight="1" x14ac:dyDescent="0.3">
      <c r="K344" s="106"/>
      <c r="L344" s="106"/>
      <c r="M344" s="106"/>
      <c r="N344" s="106"/>
      <c r="O344" s="106"/>
      <c r="P344" s="106"/>
      <c r="Q344" s="106"/>
      <c r="R344" s="106"/>
      <c r="S344" s="107"/>
    </row>
    <row r="345" spans="11:19" s="89" customFormat="1" ht="15" customHeight="1" x14ac:dyDescent="0.3">
      <c r="K345" s="106"/>
      <c r="L345" s="106"/>
      <c r="M345" s="106"/>
      <c r="N345" s="106"/>
      <c r="O345" s="106"/>
      <c r="P345" s="106"/>
      <c r="Q345" s="106"/>
      <c r="R345" s="106"/>
      <c r="S345" s="107"/>
    </row>
    <row r="346" spans="11:19" s="89" customFormat="1" ht="15" customHeight="1" x14ac:dyDescent="0.3">
      <c r="K346" s="106"/>
      <c r="L346" s="106"/>
      <c r="M346" s="106"/>
      <c r="N346" s="106"/>
      <c r="O346" s="106"/>
      <c r="P346" s="106"/>
      <c r="Q346" s="106"/>
      <c r="R346" s="106"/>
      <c r="S346" s="107"/>
    </row>
    <row r="347" spans="11:19" s="89" customFormat="1" ht="15" customHeight="1" x14ac:dyDescent="0.3">
      <c r="K347" s="106"/>
      <c r="L347" s="106"/>
      <c r="M347" s="106"/>
      <c r="N347" s="106"/>
      <c r="O347" s="106"/>
      <c r="P347" s="106"/>
      <c r="Q347" s="106"/>
      <c r="R347" s="106"/>
      <c r="S347" s="107"/>
    </row>
    <row r="348" spans="11:19" s="89" customFormat="1" ht="15" customHeight="1" x14ac:dyDescent="0.3">
      <c r="K348" s="106"/>
      <c r="L348" s="106"/>
      <c r="M348" s="106"/>
      <c r="N348" s="106"/>
      <c r="O348" s="106"/>
      <c r="P348" s="106"/>
      <c r="Q348" s="106"/>
      <c r="R348" s="106"/>
      <c r="S348" s="107"/>
    </row>
    <row r="349" spans="11:19" s="89" customFormat="1" ht="15" customHeight="1" x14ac:dyDescent="0.3">
      <c r="K349" s="106"/>
      <c r="L349" s="106"/>
      <c r="M349" s="106"/>
      <c r="N349" s="106"/>
      <c r="O349" s="106"/>
      <c r="P349" s="106"/>
      <c r="Q349" s="106"/>
      <c r="R349" s="106"/>
      <c r="S349" s="107"/>
    </row>
    <row r="350" spans="11:19" s="89" customFormat="1" ht="15" customHeight="1" x14ac:dyDescent="0.3">
      <c r="K350" s="106"/>
      <c r="L350" s="106"/>
      <c r="M350" s="106"/>
      <c r="N350" s="106"/>
      <c r="O350" s="106"/>
      <c r="P350" s="106"/>
      <c r="Q350" s="106"/>
      <c r="R350" s="106"/>
      <c r="S350" s="107"/>
    </row>
    <row r="351" spans="11:19" s="89" customFormat="1" ht="15" customHeight="1" x14ac:dyDescent="0.3">
      <c r="K351" s="106"/>
      <c r="L351" s="106"/>
      <c r="M351" s="106"/>
      <c r="N351" s="106"/>
      <c r="O351" s="106"/>
      <c r="P351" s="106"/>
      <c r="Q351" s="106"/>
      <c r="R351" s="106"/>
      <c r="S351" s="107"/>
    </row>
    <row r="352" spans="11:19" s="89" customFormat="1" ht="15" customHeight="1" x14ac:dyDescent="0.3">
      <c r="K352" s="106"/>
      <c r="L352" s="106"/>
      <c r="M352" s="106"/>
      <c r="N352" s="106"/>
      <c r="O352" s="106"/>
      <c r="P352" s="106"/>
      <c r="Q352" s="106"/>
      <c r="R352" s="106"/>
      <c r="S352" s="107"/>
    </row>
    <row r="353" spans="11:19" s="89" customFormat="1" ht="15" customHeight="1" x14ac:dyDescent="0.3">
      <c r="K353" s="106"/>
      <c r="L353" s="106"/>
      <c r="M353" s="106"/>
      <c r="N353" s="106"/>
      <c r="O353" s="106"/>
      <c r="P353" s="106"/>
      <c r="Q353" s="106"/>
      <c r="R353" s="106"/>
      <c r="S353" s="107"/>
    </row>
    <row r="354" spans="11:19" s="89" customFormat="1" ht="15" customHeight="1" x14ac:dyDescent="0.3">
      <c r="K354" s="106"/>
      <c r="L354" s="106"/>
      <c r="M354" s="106"/>
      <c r="N354" s="106"/>
      <c r="O354" s="106"/>
      <c r="P354" s="106"/>
      <c r="Q354" s="106"/>
      <c r="R354" s="106"/>
      <c r="S354" s="107"/>
    </row>
    <row r="355" spans="11:19" s="89" customFormat="1" ht="15" customHeight="1" x14ac:dyDescent="0.3">
      <c r="K355" s="106"/>
      <c r="L355" s="106"/>
      <c r="M355" s="106"/>
      <c r="N355" s="106"/>
      <c r="O355" s="106"/>
      <c r="P355" s="106"/>
      <c r="Q355" s="106"/>
      <c r="R355" s="106"/>
      <c r="S355" s="107"/>
    </row>
    <row r="356" spans="11:19" s="89" customFormat="1" ht="15" customHeight="1" x14ac:dyDescent="0.3">
      <c r="K356" s="106"/>
      <c r="L356" s="106"/>
      <c r="M356" s="106"/>
      <c r="N356" s="106"/>
      <c r="O356" s="106"/>
      <c r="P356" s="106"/>
      <c r="Q356" s="106"/>
      <c r="R356" s="106"/>
      <c r="S356" s="107"/>
    </row>
    <row r="357" spans="11:19" s="89" customFormat="1" ht="15" customHeight="1" x14ac:dyDescent="0.3">
      <c r="K357" s="106"/>
      <c r="L357" s="106"/>
      <c r="M357" s="106"/>
      <c r="N357" s="106"/>
      <c r="O357" s="106"/>
      <c r="P357" s="106"/>
      <c r="Q357" s="106"/>
      <c r="R357" s="106"/>
      <c r="S357" s="107"/>
    </row>
    <row r="358" spans="11:19" s="89" customFormat="1" ht="15" customHeight="1" x14ac:dyDescent="0.3">
      <c r="K358" s="106"/>
      <c r="L358" s="106"/>
      <c r="M358" s="106"/>
      <c r="N358" s="106"/>
      <c r="O358" s="106"/>
      <c r="P358" s="106"/>
      <c r="Q358" s="106"/>
      <c r="R358" s="106"/>
      <c r="S358" s="107"/>
    </row>
    <row r="359" spans="11:19" s="89" customFormat="1" ht="15" customHeight="1" x14ac:dyDescent="0.3">
      <c r="K359" s="106"/>
      <c r="L359" s="106"/>
      <c r="M359" s="106"/>
      <c r="N359" s="106"/>
      <c r="O359" s="106"/>
      <c r="P359" s="106"/>
      <c r="Q359" s="106"/>
      <c r="R359" s="106"/>
      <c r="S359" s="107"/>
    </row>
    <row r="360" spans="11:19" s="89" customFormat="1" ht="15" customHeight="1" x14ac:dyDescent="0.3">
      <c r="K360" s="106"/>
      <c r="L360" s="106"/>
      <c r="M360" s="106"/>
      <c r="N360" s="106"/>
      <c r="O360" s="106"/>
      <c r="P360" s="106"/>
      <c r="Q360" s="106"/>
      <c r="R360" s="106"/>
      <c r="S360" s="107"/>
    </row>
    <row r="361" spans="11:19" s="89" customFormat="1" ht="15" customHeight="1" x14ac:dyDescent="0.3">
      <c r="K361" s="106"/>
      <c r="L361" s="106"/>
      <c r="M361" s="106"/>
      <c r="N361" s="106"/>
      <c r="O361" s="106"/>
      <c r="P361" s="106"/>
      <c r="Q361" s="106"/>
      <c r="R361" s="106"/>
      <c r="S361" s="107"/>
    </row>
    <row r="362" spans="11:19" s="89" customFormat="1" ht="15" customHeight="1" x14ac:dyDescent="0.3">
      <c r="K362" s="106"/>
      <c r="L362" s="106"/>
      <c r="M362" s="106"/>
      <c r="N362" s="106"/>
      <c r="O362" s="106"/>
      <c r="P362" s="106"/>
      <c r="Q362" s="106"/>
      <c r="R362" s="106"/>
      <c r="S362" s="107"/>
    </row>
    <row r="363" spans="11:19" s="89" customFormat="1" ht="15" customHeight="1" x14ac:dyDescent="0.3">
      <c r="K363" s="106"/>
      <c r="L363" s="106"/>
      <c r="M363" s="106"/>
      <c r="N363" s="106"/>
      <c r="O363" s="106"/>
      <c r="P363" s="106"/>
      <c r="Q363" s="106"/>
      <c r="R363" s="106"/>
      <c r="S363" s="107"/>
    </row>
    <row r="364" spans="11:19" s="89" customFormat="1" ht="15" customHeight="1" x14ac:dyDescent="0.3">
      <c r="K364" s="106"/>
      <c r="L364" s="106"/>
      <c r="M364" s="106"/>
      <c r="N364" s="106"/>
      <c r="O364" s="106"/>
      <c r="P364" s="106"/>
      <c r="Q364" s="106"/>
      <c r="R364" s="106"/>
      <c r="S364" s="107"/>
    </row>
    <row r="365" spans="11:19" s="89" customFormat="1" ht="15" customHeight="1" x14ac:dyDescent="0.3">
      <c r="K365" s="106"/>
      <c r="L365" s="106"/>
      <c r="M365" s="106"/>
      <c r="N365" s="106"/>
      <c r="O365" s="106"/>
      <c r="P365" s="106"/>
      <c r="Q365" s="106"/>
      <c r="R365" s="106"/>
      <c r="S365" s="107"/>
    </row>
    <row r="366" spans="11:19" s="89" customFormat="1" ht="15" customHeight="1" x14ac:dyDescent="0.3">
      <c r="K366" s="106"/>
      <c r="L366" s="106"/>
      <c r="M366" s="106"/>
      <c r="N366" s="106"/>
      <c r="O366" s="106"/>
      <c r="P366" s="106"/>
      <c r="Q366" s="106"/>
      <c r="R366" s="106"/>
      <c r="S366" s="107"/>
    </row>
    <row r="367" spans="11:19" s="89" customFormat="1" ht="15" customHeight="1" x14ac:dyDescent="0.3">
      <c r="K367" s="106"/>
      <c r="L367" s="106"/>
      <c r="M367" s="106"/>
      <c r="N367" s="106"/>
      <c r="O367" s="106"/>
      <c r="P367" s="106"/>
      <c r="Q367" s="106"/>
      <c r="R367" s="106"/>
      <c r="S367" s="107"/>
    </row>
    <row r="368" spans="11:19" s="89" customFormat="1" ht="15" customHeight="1" x14ac:dyDescent="0.3">
      <c r="K368" s="106"/>
      <c r="L368" s="106"/>
      <c r="M368" s="106"/>
      <c r="N368" s="106"/>
      <c r="O368" s="106"/>
      <c r="P368" s="106"/>
      <c r="Q368" s="106"/>
      <c r="R368" s="106"/>
      <c r="S368" s="107"/>
    </row>
    <row r="369" spans="11:19" s="89" customFormat="1" ht="15" customHeight="1" x14ac:dyDescent="0.3">
      <c r="K369" s="106"/>
      <c r="L369" s="106"/>
      <c r="M369" s="106"/>
      <c r="N369" s="106"/>
      <c r="O369" s="106"/>
      <c r="P369" s="106"/>
      <c r="Q369" s="106"/>
      <c r="R369" s="106"/>
      <c r="S369" s="107"/>
    </row>
    <row r="370" spans="11:19" s="89" customFormat="1" ht="15" customHeight="1" x14ac:dyDescent="0.3">
      <c r="K370" s="106"/>
      <c r="L370" s="106"/>
      <c r="M370" s="106"/>
      <c r="N370" s="106"/>
      <c r="O370" s="106"/>
      <c r="P370" s="106"/>
      <c r="Q370" s="106"/>
      <c r="R370" s="106"/>
      <c r="S370" s="107"/>
    </row>
    <row r="371" spans="11:19" s="89" customFormat="1" ht="15" customHeight="1" x14ac:dyDescent="0.3">
      <c r="K371" s="106"/>
      <c r="L371" s="106"/>
      <c r="M371" s="106"/>
      <c r="N371" s="106"/>
      <c r="O371" s="106"/>
      <c r="P371" s="106"/>
      <c r="Q371" s="106"/>
      <c r="R371" s="106"/>
      <c r="S371" s="107"/>
    </row>
    <row r="372" spans="11:19" s="89" customFormat="1" ht="15" customHeight="1" x14ac:dyDescent="0.3">
      <c r="K372" s="106"/>
      <c r="L372" s="106"/>
      <c r="M372" s="106"/>
      <c r="N372" s="106"/>
      <c r="O372" s="106"/>
      <c r="P372" s="106"/>
      <c r="Q372" s="106"/>
      <c r="R372" s="106"/>
      <c r="S372" s="107"/>
    </row>
    <row r="373" spans="11:19" s="89" customFormat="1" ht="15" customHeight="1" x14ac:dyDescent="0.3">
      <c r="K373" s="106"/>
      <c r="L373" s="106"/>
      <c r="M373" s="106"/>
      <c r="N373" s="106"/>
      <c r="O373" s="106"/>
      <c r="P373" s="106"/>
      <c r="Q373" s="106"/>
      <c r="R373" s="106"/>
      <c r="S373" s="107"/>
    </row>
    <row r="374" spans="11:19" s="89" customFormat="1" ht="15" customHeight="1" x14ac:dyDescent="0.3">
      <c r="K374" s="106"/>
      <c r="L374" s="106"/>
      <c r="M374" s="106"/>
      <c r="N374" s="106"/>
      <c r="O374" s="106"/>
      <c r="P374" s="106"/>
      <c r="Q374" s="106"/>
      <c r="R374" s="106"/>
      <c r="S374" s="107"/>
    </row>
    <row r="375" spans="11:19" s="89" customFormat="1" ht="15" customHeight="1" x14ac:dyDescent="0.3">
      <c r="K375" s="106"/>
      <c r="L375" s="106"/>
      <c r="M375" s="106"/>
      <c r="N375" s="106"/>
      <c r="O375" s="106"/>
      <c r="P375" s="106"/>
      <c r="Q375" s="106"/>
      <c r="R375" s="106"/>
      <c r="S375" s="107"/>
    </row>
    <row r="376" spans="11:19" s="89" customFormat="1" ht="15" customHeight="1" x14ac:dyDescent="0.3">
      <c r="K376" s="106"/>
      <c r="L376" s="106"/>
      <c r="M376" s="106"/>
      <c r="N376" s="106"/>
      <c r="O376" s="106"/>
      <c r="P376" s="106"/>
      <c r="Q376" s="106"/>
      <c r="R376" s="106"/>
      <c r="S376" s="107"/>
    </row>
    <row r="377" spans="11:19" s="89" customFormat="1" ht="15" customHeight="1" x14ac:dyDescent="0.3">
      <c r="K377" s="106"/>
      <c r="L377" s="106"/>
      <c r="M377" s="106"/>
      <c r="N377" s="106"/>
      <c r="O377" s="106"/>
      <c r="P377" s="106"/>
      <c r="Q377" s="106"/>
      <c r="R377" s="106"/>
      <c r="S377" s="107"/>
    </row>
    <row r="378" spans="11:19" s="89" customFormat="1" ht="15" customHeight="1" x14ac:dyDescent="0.3">
      <c r="K378" s="106"/>
      <c r="L378" s="106"/>
      <c r="M378" s="106"/>
      <c r="N378" s="106"/>
      <c r="O378" s="106"/>
      <c r="P378" s="106"/>
      <c r="Q378" s="106"/>
      <c r="R378" s="106"/>
      <c r="S378" s="107"/>
    </row>
    <row r="379" spans="11:19" s="89" customFormat="1" ht="15" customHeight="1" x14ac:dyDescent="0.3">
      <c r="K379" s="106"/>
      <c r="L379" s="106"/>
      <c r="M379" s="106"/>
      <c r="N379" s="106"/>
      <c r="O379" s="106"/>
      <c r="P379" s="106"/>
      <c r="Q379" s="106"/>
      <c r="R379" s="106"/>
      <c r="S379" s="107"/>
    </row>
    <row r="380" spans="11:19" s="89" customFormat="1" ht="15" customHeight="1" x14ac:dyDescent="0.3">
      <c r="K380" s="106"/>
      <c r="L380" s="106"/>
      <c r="M380" s="106"/>
      <c r="N380" s="106"/>
      <c r="O380" s="106"/>
      <c r="P380" s="106"/>
      <c r="Q380" s="106"/>
      <c r="R380" s="106"/>
      <c r="S380" s="107"/>
    </row>
    <row r="381" spans="11:19" s="89" customFormat="1" ht="15" customHeight="1" x14ac:dyDescent="0.3">
      <c r="K381" s="106"/>
      <c r="L381" s="106"/>
      <c r="M381" s="106"/>
      <c r="N381" s="106"/>
      <c r="O381" s="106"/>
      <c r="P381" s="106"/>
      <c r="Q381" s="106"/>
      <c r="R381" s="106"/>
      <c r="S381" s="107"/>
    </row>
    <row r="382" spans="11:19" s="89" customFormat="1" ht="15" customHeight="1" x14ac:dyDescent="0.3">
      <c r="K382" s="106"/>
      <c r="L382" s="106"/>
      <c r="M382" s="106"/>
      <c r="N382" s="106"/>
      <c r="O382" s="106"/>
      <c r="P382" s="106"/>
      <c r="Q382" s="106"/>
      <c r="R382" s="106"/>
      <c r="S382" s="107"/>
    </row>
    <row r="383" spans="11:19" s="89" customFormat="1" ht="15" customHeight="1" x14ac:dyDescent="0.3">
      <c r="K383" s="106"/>
      <c r="L383" s="106"/>
      <c r="M383" s="106"/>
      <c r="N383" s="106"/>
      <c r="O383" s="106"/>
      <c r="P383" s="106"/>
      <c r="Q383" s="106"/>
      <c r="R383" s="106"/>
      <c r="S383" s="107"/>
    </row>
    <row r="384" spans="11:19" s="89" customFormat="1" ht="15" customHeight="1" x14ac:dyDescent="0.3">
      <c r="K384" s="106"/>
      <c r="L384" s="106"/>
      <c r="M384" s="106"/>
      <c r="N384" s="106"/>
      <c r="O384" s="106"/>
      <c r="P384" s="106"/>
      <c r="Q384" s="106"/>
      <c r="R384" s="106"/>
      <c r="S384" s="107"/>
    </row>
    <row r="385" spans="11:19" s="89" customFormat="1" ht="15" customHeight="1" x14ac:dyDescent="0.3">
      <c r="K385" s="106"/>
      <c r="L385" s="106"/>
      <c r="M385" s="106"/>
      <c r="N385" s="106"/>
      <c r="O385" s="106"/>
      <c r="P385" s="106"/>
      <c r="Q385" s="106"/>
      <c r="R385" s="106"/>
      <c r="S385" s="107"/>
    </row>
    <row r="386" spans="11:19" s="89" customFormat="1" ht="15" customHeight="1" x14ac:dyDescent="0.3">
      <c r="K386" s="106"/>
      <c r="L386" s="106"/>
      <c r="M386" s="106"/>
      <c r="N386" s="106"/>
      <c r="O386" s="106"/>
      <c r="P386" s="106"/>
      <c r="Q386" s="106"/>
      <c r="R386" s="106"/>
      <c r="S386" s="107"/>
    </row>
    <row r="387" spans="11:19" s="89" customFormat="1" ht="15" customHeight="1" x14ac:dyDescent="0.3">
      <c r="K387" s="106"/>
      <c r="L387" s="106"/>
      <c r="M387" s="106"/>
      <c r="N387" s="106"/>
      <c r="O387" s="106"/>
      <c r="P387" s="106"/>
      <c r="Q387" s="106"/>
      <c r="R387" s="106"/>
      <c r="S387" s="107"/>
    </row>
    <row r="388" spans="11:19" s="89" customFormat="1" ht="15" customHeight="1" x14ac:dyDescent="0.3">
      <c r="K388" s="106"/>
      <c r="L388" s="106"/>
      <c r="M388" s="106"/>
      <c r="N388" s="106"/>
      <c r="O388" s="106"/>
      <c r="P388" s="106"/>
      <c r="Q388" s="106"/>
      <c r="R388" s="106"/>
      <c r="S388" s="107"/>
    </row>
    <row r="389" spans="11:19" s="89" customFormat="1" ht="15" customHeight="1" x14ac:dyDescent="0.3">
      <c r="K389" s="106"/>
      <c r="L389" s="106"/>
      <c r="M389" s="106"/>
      <c r="N389" s="106"/>
      <c r="O389" s="106"/>
      <c r="P389" s="106"/>
      <c r="Q389" s="106"/>
      <c r="R389" s="106"/>
      <c r="S389" s="107"/>
    </row>
    <row r="390" spans="11:19" s="89" customFormat="1" ht="15" customHeight="1" x14ac:dyDescent="0.3">
      <c r="K390" s="106"/>
      <c r="L390" s="106"/>
      <c r="M390" s="106"/>
      <c r="N390" s="106"/>
      <c r="O390" s="106"/>
      <c r="P390" s="106"/>
      <c r="Q390" s="106"/>
      <c r="R390" s="106"/>
      <c r="S390" s="107"/>
    </row>
    <row r="391" spans="11:19" s="89" customFormat="1" ht="15" customHeight="1" x14ac:dyDescent="0.3">
      <c r="K391" s="106"/>
      <c r="L391" s="106"/>
      <c r="M391" s="106"/>
      <c r="N391" s="106"/>
      <c r="O391" s="106"/>
      <c r="P391" s="106"/>
      <c r="Q391" s="106"/>
      <c r="R391" s="106"/>
      <c r="S391" s="107"/>
    </row>
    <row r="392" spans="11:19" s="89" customFormat="1" ht="15" customHeight="1" x14ac:dyDescent="0.3">
      <c r="K392" s="106"/>
      <c r="L392" s="106"/>
      <c r="M392" s="106"/>
      <c r="N392" s="106"/>
      <c r="O392" s="106"/>
      <c r="P392" s="106"/>
      <c r="Q392" s="106"/>
      <c r="R392" s="106"/>
      <c r="S392" s="107"/>
    </row>
    <row r="393" spans="11:19" s="89" customFormat="1" ht="15" customHeight="1" x14ac:dyDescent="0.3">
      <c r="K393" s="106"/>
      <c r="L393" s="106"/>
      <c r="M393" s="106"/>
      <c r="N393" s="106"/>
      <c r="O393" s="106"/>
      <c r="P393" s="106"/>
      <c r="Q393" s="106"/>
      <c r="R393" s="106"/>
      <c r="S393" s="107"/>
    </row>
    <row r="394" spans="11:19" s="89" customFormat="1" ht="15" customHeight="1" x14ac:dyDescent="0.3">
      <c r="K394" s="106"/>
      <c r="L394" s="106"/>
      <c r="M394" s="106"/>
      <c r="N394" s="106"/>
      <c r="O394" s="106"/>
      <c r="P394" s="106"/>
      <c r="Q394" s="106"/>
      <c r="R394" s="106"/>
      <c r="S394" s="107"/>
    </row>
    <row r="395" spans="11:19" s="89" customFormat="1" ht="15" customHeight="1" x14ac:dyDescent="0.3">
      <c r="K395" s="106"/>
      <c r="L395" s="106"/>
      <c r="M395" s="106"/>
      <c r="N395" s="106"/>
      <c r="O395" s="106"/>
      <c r="P395" s="106"/>
      <c r="Q395" s="106"/>
      <c r="R395" s="106"/>
      <c r="S395" s="107"/>
    </row>
    <row r="396" spans="11:19" s="89" customFormat="1" ht="15" customHeight="1" x14ac:dyDescent="0.3">
      <c r="K396" s="106"/>
      <c r="L396" s="106"/>
      <c r="M396" s="106"/>
      <c r="N396" s="106"/>
      <c r="O396" s="106"/>
      <c r="P396" s="106"/>
      <c r="Q396" s="106"/>
      <c r="R396" s="106"/>
      <c r="S396" s="107"/>
    </row>
    <row r="397" spans="11:19" s="89" customFormat="1" ht="15" customHeight="1" x14ac:dyDescent="0.3">
      <c r="K397" s="106"/>
      <c r="L397" s="106"/>
      <c r="M397" s="106"/>
      <c r="N397" s="106"/>
      <c r="O397" s="106"/>
      <c r="P397" s="106"/>
      <c r="Q397" s="106"/>
      <c r="R397" s="106"/>
      <c r="S397" s="107"/>
    </row>
    <row r="398" spans="11:19" s="89" customFormat="1" ht="15" customHeight="1" x14ac:dyDescent="0.3">
      <c r="K398" s="106"/>
      <c r="L398" s="106"/>
      <c r="M398" s="106"/>
      <c r="N398" s="106"/>
      <c r="O398" s="106"/>
      <c r="P398" s="106"/>
      <c r="Q398" s="106"/>
      <c r="R398" s="106"/>
      <c r="S398" s="107"/>
    </row>
    <row r="399" spans="11:19" s="89" customFormat="1" ht="15" customHeight="1" x14ac:dyDescent="0.3">
      <c r="K399" s="106"/>
      <c r="L399" s="106"/>
      <c r="M399" s="106"/>
      <c r="N399" s="106"/>
      <c r="O399" s="106"/>
      <c r="P399" s="106"/>
      <c r="Q399" s="106"/>
      <c r="R399" s="106"/>
      <c r="S399" s="107"/>
    </row>
    <row r="400" spans="11:19" s="89" customFormat="1" ht="15" customHeight="1" x14ac:dyDescent="0.3">
      <c r="K400" s="106"/>
      <c r="L400" s="106"/>
      <c r="M400" s="106"/>
      <c r="N400" s="106"/>
      <c r="O400" s="106"/>
      <c r="P400" s="106"/>
      <c r="Q400" s="106"/>
      <c r="R400" s="106"/>
      <c r="S400" s="107"/>
    </row>
    <row r="401" spans="11:19" s="89" customFormat="1" ht="15" customHeight="1" x14ac:dyDescent="0.3">
      <c r="K401" s="106"/>
      <c r="L401" s="106"/>
      <c r="M401" s="106"/>
      <c r="N401" s="106"/>
      <c r="O401" s="106"/>
      <c r="P401" s="106"/>
      <c r="Q401" s="106"/>
      <c r="R401" s="106"/>
      <c r="S401" s="107"/>
    </row>
    <row r="402" spans="11:19" s="89" customFormat="1" ht="15" customHeight="1" x14ac:dyDescent="0.3">
      <c r="K402" s="106"/>
      <c r="L402" s="106"/>
      <c r="M402" s="106"/>
      <c r="N402" s="106"/>
      <c r="O402" s="106"/>
      <c r="P402" s="106"/>
      <c r="Q402" s="106"/>
      <c r="R402" s="106"/>
      <c r="S402" s="107"/>
    </row>
    <row r="403" spans="11:19" s="89" customFormat="1" ht="15" customHeight="1" x14ac:dyDescent="0.3">
      <c r="K403" s="106"/>
      <c r="L403" s="106"/>
      <c r="M403" s="106"/>
      <c r="N403" s="106"/>
      <c r="O403" s="106"/>
      <c r="P403" s="106"/>
      <c r="Q403" s="106"/>
      <c r="R403" s="106"/>
      <c r="S403" s="107"/>
    </row>
    <row r="404" spans="11:19" s="89" customFormat="1" ht="15" customHeight="1" x14ac:dyDescent="0.3">
      <c r="K404" s="106"/>
      <c r="L404" s="106"/>
      <c r="M404" s="106"/>
      <c r="N404" s="106"/>
      <c r="O404" s="106"/>
      <c r="P404" s="106"/>
      <c r="Q404" s="106"/>
      <c r="R404" s="106"/>
      <c r="S404" s="107"/>
    </row>
    <row r="405" spans="11:19" s="89" customFormat="1" ht="15" customHeight="1" x14ac:dyDescent="0.3">
      <c r="K405" s="106"/>
      <c r="L405" s="106"/>
      <c r="M405" s="106"/>
      <c r="N405" s="106"/>
      <c r="O405" s="106"/>
      <c r="P405" s="106"/>
      <c r="Q405" s="106"/>
      <c r="R405" s="106"/>
      <c r="S405" s="107"/>
    </row>
    <row r="406" spans="11:19" s="89" customFormat="1" ht="15" customHeight="1" x14ac:dyDescent="0.3">
      <c r="K406" s="106"/>
      <c r="L406" s="106"/>
      <c r="M406" s="106"/>
      <c r="N406" s="106"/>
      <c r="O406" s="106"/>
      <c r="P406" s="106"/>
      <c r="Q406" s="106"/>
      <c r="R406" s="106"/>
      <c r="S406" s="107"/>
    </row>
    <row r="407" spans="11:19" s="89" customFormat="1" ht="15" customHeight="1" x14ac:dyDescent="0.3">
      <c r="K407" s="106"/>
      <c r="L407" s="106"/>
      <c r="M407" s="106"/>
      <c r="N407" s="106"/>
      <c r="O407" s="106"/>
      <c r="P407" s="106"/>
      <c r="Q407" s="106"/>
      <c r="R407" s="106"/>
      <c r="S407" s="107"/>
    </row>
    <row r="408" spans="11:19" s="89" customFormat="1" ht="15" customHeight="1" x14ac:dyDescent="0.3">
      <c r="K408" s="106"/>
      <c r="L408" s="106"/>
      <c r="M408" s="106"/>
      <c r="N408" s="106"/>
      <c r="O408" s="106"/>
      <c r="P408" s="106"/>
      <c r="Q408" s="106"/>
      <c r="R408" s="106"/>
      <c r="S408" s="107"/>
    </row>
    <row r="409" spans="11:19" s="89" customFormat="1" ht="15" customHeight="1" x14ac:dyDescent="0.3">
      <c r="K409" s="106"/>
      <c r="L409" s="106"/>
      <c r="M409" s="106"/>
      <c r="N409" s="106"/>
      <c r="O409" s="106"/>
      <c r="P409" s="106"/>
      <c r="Q409" s="106"/>
      <c r="R409" s="106"/>
      <c r="S409" s="107"/>
    </row>
    <row r="410" spans="11:19" s="89" customFormat="1" ht="15" customHeight="1" x14ac:dyDescent="0.3">
      <c r="K410" s="106"/>
      <c r="L410" s="106"/>
      <c r="M410" s="106"/>
      <c r="N410" s="106"/>
      <c r="O410" s="106"/>
      <c r="P410" s="106"/>
      <c r="Q410" s="106"/>
      <c r="R410" s="106"/>
      <c r="S410" s="107"/>
    </row>
    <row r="411" spans="11:19" s="89" customFormat="1" ht="15" customHeight="1" x14ac:dyDescent="0.3">
      <c r="K411" s="106"/>
      <c r="L411" s="106"/>
      <c r="M411" s="106"/>
      <c r="N411" s="106"/>
      <c r="O411" s="106"/>
      <c r="P411" s="106"/>
      <c r="Q411" s="106"/>
      <c r="R411" s="106"/>
      <c r="S411" s="107"/>
    </row>
    <row r="412" spans="11:19" s="89" customFormat="1" ht="15" customHeight="1" x14ac:dyDescent="0.3">
      <c r="K412" s="106"/>
      <c r="L412" s="106"/>
      <c r="M412" s="106"/>
      <c r="N412" s="106"/>
      <c r="O412" s="106"/>
      <c r="P412" s="106"/>
      <c r="Q412" s="106"/>
      <c r="R412" s="106"/>
      <c r="S412" s="107"/>
    </row>
    <row r="413" spans="11:19" s="89" customFormat="1" ht="15" customHeight="1" x14ac:dyDescent="0.3">
      <c r="K413" s="106"/>
      <c r="L413" s="106"/>
      <c r="M413" s="106"/>
      <c r="N413" s="106"/>
      <c r="O413" s="106"/>
      <c r="P413" s="106"/>
      <c r="Q413" s="106"/>
      <c r="R413" s="106"/>
      <c r="S413" s="107"/>
    </row>
    <row r="414" spans="11:19" s="89" customFormat="1" ht="15" customHeight="1" x14ac:dyDescent="0.3">
      <c r="K414" s="106"/>
      <c r="L414" s="106"/>
      <c r="M414" s="106"/>
      <c r="N414" s="106"/>
      <c r="O414" s="106"/>
      <c r="P414" s="106"/>
      <c r="Q414" s="106"/>
      <c r="R414" s="106"/>
      <c r="S414" s="107"/>
    </row>
    <row r="415" spans="11:19" s="89" customFormat="1" ht="15" customHeight="1" x14ac:dyDescent="0.3">
      <c r="K415" s="106"/>
      <c r="L415" s="106"/>
      <c r="M415" s="106"/>
      <c r="N415" s="106"/>
      <c r="O415" s="106"/>
      <c r="P415" s="106"/>
      <c r="Q415" s="106"/>
      <c r="R415" s="106"/>
      <c r="S415" s="107"/>
    </row>
    <row r="416" spans="11:19" s="89" customFormat="1" ht="15" customHeight="1" x14ac:dyDescent="0.3">
      <c r="K416" s="106"/>
      <c r="L416" s="106"/>
      <c r="M416" s="106"/>
      <c r="N416" s="106"/>
      <c r="O416" s="106"/>
      <c r="P416" s="106"/>
      <c r="Q416" s="106"/>
      <c r="R416" s="106"/>
      <c r="S416" s="107"/>
    </row>
    <row r="417" spans="11:19" s="89" customFormat="1" ht="15" customHeight="1" x14ac:dyDescent="0.3">
      <c r="K417" s="106"/>
      <c r="L417" s="106"/>
      <c r="M417" s="106"/>
      <c r="N417" s="106"/>
      <c r="O417" s="106"/>
      <c r="P417" s="106"/>
      <c r="Q417" s="106"/>
      <c r="R417" s="106"/>
      <c r="S417" s="107"/>
    </row>
    <row r="418" spans="11:19" s="89" customFormat="1" ht="15" customHeight="1" x14ac:dyDescent="0.3">
      <c r="K418" s="106"/>
      <c r="L418" s="106"/>
      <c r="M418" s="106"/>
      <c r="N418" s="106"/>
      <c r="O418" s="106"/>
      <c r="P418" s="106"/>
      <c r="Q418" s="106"/>
      <c r="R418" s="106"/>
      <c r="S418" s="107"/>
    </row>
    <row r="419" spans="11:19" s="89" customFormat="1" ht="15" customHeight="1" x14ac:dyDescent="0.3">
      <c r="K419" s="106"/>
      <c r="L419" s="106"/>
      <c r="M419" s="106"/>
      <c r="N419" s="106"/>
      <c r="O419" s="106"/>
      <c r="P419" s="106"/>
      <c r="Q419" s="106"/>
      <c r="R419" s="106"/>
      <c r="S419" s="107"/>
    </row>
    <row r="420" spans="11:19" s="89" customFormat="1" ht="15" customHeight="1" x14ac:dyDescent="0.3">
      <c r="K420" s="106"/>
      <c r="L420" s="106"/>
      <c r="M420" s="106"/>
      <c r="N420" s="106"/>
      <c r="O420" s="106"/>
      <c r="P420" s="106"/>
      <c r="Q420" s="106"/>
      <c r="R420" s="106"/>
      <c r="S420" s="107"/>
    </row>
    <row r="421" spans="11:19" s="89" customFormat="1" ht="15" customHeight="1" x14ac:dyDescent="0.3">
      <c r="K421" s="106"/>
      <c r="L421" s="106"/>
      <c r="M421" s="106"/>
      <c r="N421" s="106"/>
      <c r="O421" s="106"/>
      <c r="P421" s="106"/>
      <c r="Q421" s="106"/>
      <c r="R421" s="106"/>
      <c r="S421" s="107"/>
    </row>
    <row r="422" spans="11:19" s="89" customFormat="1" ht="15" customHeight="1" x14ac:dyDescent="0.3">
      <c r="K422" s="106"/>
      <c r="L422" s="106"/>
      <c r="M422" s="106"/>
      <c r="N422" s="106"/>
      <c r="O422" s="106"/>
      <c r="P422" s="106"/>
      <c r="Q422" s="106"/>
      <c r="R422" s="106"/>
      <c r="S422" s="107"/>
    </row>
    <row r="423" spans="11:19" s="89" customFormat="1" ht="15" customHeight="1" x14ac:dyDescent="0.3">
      <c r="K423" s="106"/>
      <c r="L423" s="106"/>
      <c r="M423" s="106"/>
      <c r="N423" s="106"/>
      <c r="O423" s="106"/>
      <c r="P423" s="106"/>
      <c r="Q423" s="106"/>
      <c r="R423" s="106"/>
      <c r="S423" s="107"/>
    </row>
    <row r="424" spans="11:19" s="89" customFormat="1" ht="15" customHeight="1" x14ac:dyDescent="0.3">
      <c r="K424" s="106"/>
      <c r="L424" s="106"/>
      <c r="M424" s="106"/>
      <c r="N424" s="106"/>
      <c r="O424" s="106"/>
      <c r="P424" s="106"/>
      <c r="Q424" s="106"/>
      <c r="R424" s="106"/>
      <c r="S424" s="107"/>
    </row>
    <row r="425" spans="11:19" s="89" customFormat="1" ht="15" customHeight="1" x14ac:dyDescent="0.3">
      <c r="K425" s="106"/>
      <c r="L425" s="106"/>
      <c r="M425" s="106"/>
      <c r="N425" s="106"/>
      <c r="O425" s="106"/>
      <c r="P425" s="106"/>
      <c r="Q425" s="106"/>
      <c r="R425" s="106"/>
      <c r="S425" s="107"/>
    </row>
    <row r="426" spans="11:19" s="89" customFormat="1" ht="15" customHeight="1" x14ac:dyDescent="0.3">
      <c r="K426" s="106"/>
      <c r="L426" s="106"/>
      <c r="M426" s="106"/>
      <c r="N426" s="106"/>
      <c r="O426" s="106"/>
      <c r="P426" s="106"/>
      <c r="Q426" s="106"/>
      <c r="R426" s="106"/>
      <c r="S426" s="107"/>
    </row>
    <row r="427" spans="11:19" s="89" customFormat="1" ht="15" customHeight="1" x14ac:dyDescent="0.3">
      <c r="K427" s="106"/>
      <c r="L427" s="106"/>
      <c r="M427" s="106"/>
      <c r="N427" s="106"/>
      <c r="O427" s="106"/>
      <c r="P427" s="106"/>
      <c r="Q427" s="106"/>
      <c r="R427" s="106"/>
      <c r="S427" s="107"/>
    </row>
    <row r="428" spans="11:19" s="89" customFormat="1" ht="15" customHeight="1" x14ac:dyDescent="0.3">
      <c r="K428" s="106"/>
      <c r="L428" s="106"/>
      <c r="M428" s="106"/>
      <c r="N428" s="106"/>
      <c r="O428" s="106"/>
      <c r="P428" s="106"/>
      <c r="Q428" s="106"/>
      <c r="R428" s="106"/>
      <c r="S428" s="107"/>
    </row>
    <row r="429" spans="11:19" s="89" customFormat="1" ht="15" customHeight="1" x14ac:dyDescent="0.3">
      <c r="K429" s="106"/>
      <c r="L429" s="106"/>
      <c r="M429" s="106"/>
      <c r="N429" s="106"/>
      <c r="O429" s="106"/>
      <c r="P429" s="106"/>
      <c r="Q429" s="106"/>
      <c r="R429" s="106"/>
      <c r="S429" s="107"/>
    </row>
    <row r="430" spans="11:19" s="89" customFormat="1" ht="15" customHeight="1" x14ac:dyDescent="0.3">
      <c r="K430" s="106"/>
      <c r="L430" s="106"/>
      <c r="M430" s="106"/>
      <c r="N430" s="106"/>
      <c r="O430" s="106"/>
      <c r="P430" s="106"/>
      <c r="Q430" s="106"/>
      <c r="R430" s="106"/>
      <c r="S430" s="107"/>
    </row>
    <row r="431" spans="11:19" s="89" customFormat="1" ht="15" customHeight="1" x14ac:dyDescent="0.3">
      <c r="K431" s="106"/>
      <c r="L431" s="106"/>
      <c r="M431" s="106"/>
      <c r="N431" s="106"/>
      <c r="O431" s="106"/>
      <c r="P431" s="106"/>
      <c r="Q431" s="106"/>
      <c r="R431" s="106"/>
      <c r="S431" s="107"/>
    </row>
    <row r="432" spans="11:19" s="89" customFormat="1" ht="15" customHeight="1" x14ac:dyDescent="0.3">
      <c r="K432" s="106"/>
      <c r="L432" s="106"/>
      <c r="M432" s="106"/>
      <c r="N432" s="106"/>
      <c r="O432" s="106"/>
      <c r="P432" s="106"/>
      <c r="Q432" s="106"/>
      <c r="R432" s="106"/>
      <c r="S432" s="107"/>
    </row>
    <row r="433" spans="11:19" s="89" customFormat="1" ht="15" customHeight="1" x14ac:dyDescent="0.3">
      <c r="K433" s="106"/>
      <c r="L433" s="106"/>
      <c r="M433" s="106"/>
      <c r="N433" s="106"/>
      <c r="O433" s="106"/>
      <c r="P433" s="106"/>
      <c r="Q433" s="106"/>
      <c r="R433" s="106"/>
      <c r="S433" s="107"/>
    </row>
    <row r="434" spans="11:19" s="89" customFormat="1" ht="15" customHeight="1" x14ac:dyDescent="0.3">
      <c r="K434" s="106"/>
      <c r="L434" s="106"/>
      <c r="M434" s="106"/>
      <c r="N434" s="106"/>
      <c r="O434" s="106"/>
      <c r="P434" s="106"/>
      <c r="Q434" s="106"/>
      <c r="R434" s="106"/>
      <c r="S434" s="107"/>
    </row>
    <row r="435" spans="11:19" s="89" customFormat="1" ht="15" customHeight="1" x14ac:dyDescent="0.3">
      <c r="K435" s="106"/>
      <c r="L435" s="106"/>
      <c r="M435" s="106"/>
      <c r="N435" s="106"/>
      <c r="O435" s="106"/>
      <c r="P435" s="106"/>
      <c r="Q435" s="106"/>
      <c r="R435" s="106"/>
      <c r="S435" s="107"/>
    </row>
    <row r="436" spans="11:19" s="89" customFormat="1" ht="15" customHeight="1" x14ac:dyDescent="0.3">
      <c r="K436" s="106"/>
      <c r="L436" s="106"/>
      <c r="M436" s="106"/>
      <c r="N436" s="106"/>
      <c r="O436" s="106"/>
      <c r="P436" s="106"/>
      <c r="Q436" s="106"/>
      <c r="R436" s="106"/>
      <c r="S436" s="107"/>
    </row>
    <row r="437" spans="11:19" s="89" customFormat="1" ht="15" customHeight="1" x14ac:dyDescent="0.3">
      <c r="K437" s="106"/>
      <c r="L437" s="106"/>
      <c r="M437" s="106"/>
      <c r="N437" s="106"/>
      <c r="O437" s="106"/>
      <c r="P437" s="106"/>
      <c r="Q437" s="106"/>
      <c r="R437" s="106"/>
      <c r="S437" s="107"/>
    </row>
    <row r="438" spans="11:19" s="89" customFormat="1" ht="15" customHeight="1" x14ac:dyDescent="0.3">
      <c r="K438" s="106"/>
      <c r="L438" s="106"/>
      <c r="M438" s="106"/>
      <c r="N438" s="106"/>
      <c r="O438" s="106"/>
      <c r="P438" s="106"/>
      <c r="Q438" s="106"/>
      <c r="R438" s="106"/>
      <c r="S438" s="107"/>
    </row>
    <row r="439" spans="11:19" s="89" customFormat="1" ht="15" customHeight="1" x14ac:dyDescent="0.3">
      <c r="K439" s="106"/>
      <c r="L439" s="106"/>
      <c r="M439" s="106"/>
      <c r="N439" s="106"/>
      <c r="O439" s="106"/>
      <c r="P439" s="106"/>
      <c r="Q439" s="106"/>
      <c r="R439" s="106"/>
      <c r="S439" s="107"/>
    </row>
    <row r="440" spans="11:19" s="89" customFormat="1" ht="15" customHeight="1" x14ac:dyDescent="0.3">
      <c r="K440" s="106"/>
      <c r="L440" s="106"/>
      <c r="M440" s="106"/>
      <c r="N440" s="106"/>
      <c r="O440" s="106"/>
      <c r="P440" s="106"/>
      <c r="Q440" s="106"/>
      <c r="R440" s="106"/>
      <c r="S440" s="107"/>
    </row>
    <row r="441" spans="11:19" s="89" customFormat="1" ht="15" customHeight="1" x14ac:dyDescent="0.3">
      <c r="K441" s="106"/>
      <c r="L441" s="106"/>
      <c r="M441" s="106"/>
      <c r="N441" s="106"/>
      <c r="O441" s="106"/>
      <c r="P441" s="106"/>
      <c r="Q441" s="106"/>
      <c r="R441" s="106"/>
      <c r="S441" s="107"/>
    </row>
    <row r="442" spans="11:19" s="89" customFormat="1" ht="15" customHeight="1" x14ac:dyDescent="0.3">
      <c r="K442" s="106"/>
      <c r="L442" s="106"/>
      <c r="M442" s="106"/>
      <c r="N442" s="106"/>
      <c r="O442" s="106"/>
      <c r="P442" s="106"/>
      <c r="Q442" s="106"/>
      <c r="R442" s="106"/>
      <c r="S442" s="107"/>
    </row>
    <row r="443" spans="11:19" s="89" customFormat="1" ht="15" customHeight="1" x14ac:dyDescent="0.3">
      <c r="K443" s="106"/>
      <c r="L443" s="106"/>
      <c r="M443" s="106"/>
      <c r="N443" s="106"/>
      <c r="O443" s="106"/>
      <c r="P443" s="106"/>
      <c r="Q443" s="106"/>
      <c r="R443" s="106"/>
      <c r="S443" s="107"/>
    </row>
    <row r="444" spans="11:19" s="89" customFormat="1" ht="15" customHeight="1" x14ac:dyDescent="0.3">
      <c r="K444" s="106"/>
      <c r="L444" s="106"/>
      <c r="M444" s="106"/>
      <c r="N444" s="106"/>
      <c r="O444" s="106"/>
      <c r="P444" s="106"/>
      <c r="Q444" s="106"/>
      <c r="R444" s="106"/>
      <c r="S444" s="107"/>
    </row>
    <row r="445" spans="11:19" s="89" customFormat="1" ht="15" customHeight="1" x14ac:dyDescent="0.3">
      <c r="K445" s="106"/>
      <c r="L445" s="106"/>
      <c r="M445" s="106"/>
      <c r="N445" s="106"/>
      <c r="O445" s="106"/>
      <c r="P445" s="106"/>
      <c r="Q445" s="106"/>
      <c r="R445" s="106"/>
      <c r="S445" s="107"/>
    </row>
    <row r="446" spans="11:19" s="89" customFormat="1" ht="15" customHeight="1" x14ac:dyDescent="0.3">
      <c r="K446" s="106"/>
      <c r="L446" s="106"/>
      <c r="M446" s="106"/>
      <c r="N446" s="106"/>
      <c r="O446" s="106"/>
      <c r="P446" s="106"/>
      <c r="Q446" s="106"/>
      <c r="R446" s="106"/>
      <c r="S446" s="107"/>
    </row>
    <row r="447" spans="11:19" s="89" customFormat="1" ht="15" customHeight="1" x14ac:dyDescent="0.3">
      <c r="K447" s="106"/>
      <c r="L447" s="106"/>
      <c r="M447" s="106"/>
      <c r="N447" s="106"/>
      <c r="O447" s="106"/>
      <c r="P447" s="106"/>
      <c r="Q447" s="106"/>
      <c r="R447" s="106"/>
      <c r="S447" s="107"/>
    </row>
    <row r="448" spans="11:19" s="89" customFormat="1" ht="15" customHeight="1" x14ac:dyDescent="0.3">
      <c r="K448" s="106"/>
      <c r="L448" s="106"/>
      <c r="M448" s="106"/>
      <c r="N448" s="106"/>
      <c r="O448" s="106"/>
      <c r="P448" s="106"/>
      <c r="Q448" s="106"/>
      <c r="R448" s="106"/>
      <c r="S448" s="107"/>
    </row>
    <row r="449" spans="11:19" s="89" customFormat="1" ht="15" customHeight="1" x14ac:dyDescent="0.3">
      <c r="K449" s="106"/>
      <c r="L449" s="106"/>
      <c r="M449" s="106"/>
      <c r="N449" s="106"/>
      <c r="O449" s="106"/>
      <c r="P449" s="106"/>
      <c r="Q449" s="106"/>
      <c r="R449" s="106"/>
      <c r="S449" s="107"/>
    </row>
    <row r="450" spans="11:19" s="89" customFormat="1" ht="15" customHeight="1" x14ac:dyDescent="0.3">
      <c r="K450" s="106"/>
      <c r="L450" s="106"/>
      <c r="M450" s="106"/>
      <c r="N450" s="106"/>
      <c r="O450" s="106"/>
      <c r="P450" s="106"/>
      <c r="Q450" s="106"/>
      <c r="R450" s="106"/>
      <c r="S450" s="107"/>
    </row>
    <row r="451" spans="11:19" s="89" customFormat="1" ht="15" customHeight="1" x14ac:dyDescent="0.3">
      <c r="K451" s="106"/>
      <c r="L451" s="106"/>
      <c r="M451" s="106"/>
      <c r="N451" s="106"/>
      <c r="O451" s="106"/>
      <c r="P451" s="106"/>
      <c r="Q451" s="106"/>
      <c r="R451" s="106"/>
      <c r="S451" s="107"/>
    </row>
    <row r="452" spans="11:19" s="89" customFormat="1" ht="15" customHeight="1" x14ac:dyDescent="0.3">
      <c r="K452" s="106"/>
      <c r="L452" s="106"/>
      <c r="M452" s="106"/>
      <c r="N452" s="106"/>
      <c r="O452" s="106"/>
      <c r="P452" s="106"/>
      <c r="Q452" s="106"/>
      <c r="R452" s="106"/>
      <c r="S452" s="107"/>
    </row>
    <row r="453" spans="11:19" s="89" customFormat="1" ht="15" customHeight="1" x14ac:dyDescent="0.3">
      <c r="K453" s="106"/>
      <c r="L453" s="106"/>
      <c r="M453" s="106"/>
      <c r="N453" s="106"/>
      <c r="O453" s="106"/>
      <c r="P453" s="106"/>
      <c r="Q453" s="106"/>
      <c r="R453" s="106"/>
      <c r="S453" s="107"/>
    </row>
    <row r="454" spans="11:19" s="89" customFormat="1" ht="15" customHeight="1" x14ac:dyDescent="0.3">
      <c r="K454" s="106"/>
      <c r="L454" s="106"/>
      <c r="M454" s="106"/>
      <c r="N454" s="106"/>
      <c r="O454" s="106"/>
      <c r="P454" s="106"/>
      <c r="Q454" s="106"/>
      <c r="R454" s="106"/>
      <c r="S454" s="107"/>
    </row>
    <row r="455" spans="11:19" s="89" customFormat="1" ht="15" customHeight="1" x14ac:dyDescent="0.3">
      <c r="K455" s="106"/>
      <c r="L455" s="106"/>
      <c r="M455" s="106"/>
      <c r="N455" s="106"/>
      <c r="O455" s="106"/>
      <c r="P455" s="106"/>
      <c r="Q455" s="106"/>
      <c r="R455" s="106"/>
      <c r="S455" s="107"/>
    </row>
    <row r="456" spans="11:19" s="89" customFormat="1" ht="15" customHeight="1" x14ac:dyDescent="0.3">
      <c r="K456" s="106"/>
      <c r="L456" s="106"/>
      <c r="M456" s="106"/>
      <c r="N456" s="106"/>
      <c r="O456" s="106"/>
      <c r="P456" s="106"/>
      <c r="Q456" s="106"/>
      <c r="R456" s="106"/>
      <c r="S456" s="107"/>
    </row>
    <row r="457" spans="11:19" s="89" customFormat="1" ht="15" customHeight="1" x14ac:dyDescent="0.3">
      <c r="K457" s="106"/>
      <c r="L457" s="106"/>
      <c r="M457" s="106"/>
      <c r="N457" s="106"/>
      <c r="O457" s="106"/>
      <c r="P457" s="106"/>
      <c r="Q457" s="106"/>
      <c r="R457" s="106"/>
      <c r="S457" s="107"/>
    </row>
    <row r="458" spans="11:19" s="89" customFormat="1" ht="15" customHeight="1" x14ac:dyDescent="0.3">
      <c r="K458" s="106"/>
      <c r="L458" s="106"/>
      <c r="M458" s="106"/>
      <c r="N458" s="106"/>
      <c r="O458" s="106"/>
      <c r="P458" s="106"/>
      <c r="Q458" s="106"/>
      <c r="R458" s="106"/>
      <c r="S458" s="107"/>
    </row>
    <row r="459" spans="11:19" s="89" customFormat="1" ht="15" customHeight="1" x14ac:dyDescent="0.3">
      <c r="K459" s="106"/>
      <c r="L459" s="106"/>
      <c r="M459" s="106"/>
      <c r="N459" s="106"/>
      <c r="O459" s="106"/>
      <c r="P459" s="106"/>
      <c r="Q459" s="106"/>
      <c r="R459" s="106"/>
      <c r="S459" s="107"/>
    </row>
    <row r="460" spans="11:19" s="89" customFormat="1" ht="15" customHeight="1" x14ac:dyDescent="0.3">
      <c r="K460" s="106"/>
      <c r="L460" s="106"/>
      <c r="M460" s="106"/>
      <c r="N460" s="106"/>
      <c r="O460" s="106"/>
      <c r="P460" s="106"/>
      <c r="Q460" s="106"/>
      <c r="R460" s="106"/>
      <c r="S460" s="107"/>
    </row>
    <row r="461" spans="11:19" s="89" customFormat="1" ht="15" customHeight="1" x14ac:dyDescent="0.3">
      <c r="K461" s="106"/>
      <c r="L461" s="106"/>
      <c r="M461" s="106"/>
      <c r="N461" s="106"/>
      <c r="O461" s="106"/>
      <c r="P461" s="106"/>
      <c r="Q461" s="106"/>
      <c r="R461" s="106"/>
      <c r="S461" s="107"/>
    </row>
    <row r="462" spans="11:19" s="89" customFormat="1" ht="15" customHeight="1" x14ac:dyDescent="0.3">
      <c r="K462" s="106"/>
      <c r="L462" s="106"/>
      <c r="M462" s="106"/>
      <c r="N462" s="106"/>
      <c r="O462" s="106"/>
      <c r="P462" s="106"/>
      <c r="Q462" s="106"/>
      <c r="R462" s="106"/>
      <c r="S462" s="107"/>
    </row>
    <row r="463" spans="11:19" s="89" customFormat="1" ht="15" customHeight="1" x14ac:dyDescent="0.3">
      <c r="K463" s="106"/>
      <c r="L463" s="106"/>
      <c r="M463" s="106"/>
      <c r="N463" s="106"/>
      <c r="O463" s="106"/>
      <c r="P463" s="106"/>
      <c r="Q463" s="106"/>
      <c r="R463" s="106"/>
      <c r="S463" s="107"/>
    </row>
    <row r="464" spans="11:19" s="89" customFormat="1" ht="15" customHeight="1" x14ac:dyDescent="0.3">
      <c r="K464" s="106"/>
      <c r="L464" s="106"/>
      <c r="M464" s="106"/>
      <c r="N464" s="106"/>
      <c r="O464" s="106"/>
      <c r="P464" s="106"/>
      <c r="Q464" s="106"/>
      <c r="R464" s="106"/>
      <c r="S464" s="107"/>
    </row>
    <row r="465" spans="11:19" s="89" customFormat="1" ht="15" customHeight="1" x14ac:dyDescent="0.3">
      <c r="K465" s="106"/>
      <c r="L465" s="106"/>
      <c r="M465" s="106"/>
      <c r="N465" s="106"/>
      <c r="O465" s="106"/>
      <c r="P465" s="106"/>
      <c r="Q465" s="106"/>
      <c r="R465" s="106"/>
      <c r="S465" s="107"/>
    </row>
    <row r="466" spans="11:19" s="89" customFormat="1" ht="15" customHeight="1" x14ac:dyDescent="0.3">
      <c r="K466" s="106"/>
      <c r="L466" s="106"/>
      <c r="M466" s="106"/>
      <c r="N466" s="106"/>
      <c r="O466" s="106"/>
      <c r="P466" s="106"/>
      <c r="Q466" s="106"/>
      <c r="R466" s="106"/>
      <c r="S466" s="107"/>
    </row>
    <row r="467" spans="11:19" s="89" customFormat="1" ht="15" customHeight="1" x14ac:dyDescent="0.3">
      <c r="K467" s="106"/>
      <c r="L467" s="106"/>
      <c r="M467" s="106"/>
      <c r="N467" s="106"/>
      <c r="O467" s="106"/>
      <c r="P467" s="106"/>
      <c r="Q467" s="106"/>
      <c r="R467" s="106"/>
      <c r="S467" s="107"/>
    </row>
    <row r="468" spans="11:19" s="89" customFormat="1" ht="15" customHeight="1" x14ac:dyDescent="0.3">
      <c r="K468" s="106"/>
      <c r="L468" s="106"/>
      <c r="M468" s="106"/>
      <c r="N468" s="106"/>
      <c r="O468" s="106"/>
      <c r="P468" s="106"/>
      <c r="Q468" s="106"/>
      <c r="R468" s="106"/>
      <c r="S468" s="107"/>
    </row>
    <row r="469" spans="11:19" s="89" customFormat="1" ht="15" customHeight="1" x14ac:dyDescent="0.3">
      <c r="K469" s="106"/>
      <c r="L469" s="106"/>
      <c r="M469" s="106"/>
      <c r="N469" s="106"/>
      <c r="O469" s="106"/>
      <c r="P469" s="106"/>
      <c r="Q469" s="106"/>
      <c r="R469" s="106"/>
      <c r="S469" s="107"/>
    </row>
    <row r="470" spans="11:19" s="89" customFormat="1" ht="15" customHeight="1" x14ac:dyDescent="0.3">
      <c r="K470" s="106"/>
      <c r="L470" s="106"/>
      <c r="M470" s="106"/>
      <c r="N470" s="106"/>
      <c r="O470" s="106"/>
      <c r="P470" s="106"/>
      <c r="Q470" s="106"/>
      <c r="R470" s="106"/>
      <c r="S470" s="107"/>
    </row>
    <row r="471" spans="11:19" s="89" customFormat="1" ht="15" customHeight="1" x14ac:dyDescent="0.3">
      <c r="K471" s="106"/>
      <c r="L471" s="106"/>
      <c r="M471" s="106"/>
      <c r="N471" s="106"/>
      <c r="O471" s="106"/>
      <c r="P471" s="106"/>
      <c r="Q471" s="106"/>
      <c r="R471" s="106"/>
      <c r="S471" s="107"/>
    </row>
    <row r="472" spans="11:19" s="89" customFormat="1" ht="15" customHeight="1" x14ac:dyDescent="0.3">
      <c r="K472" s="106"/>
      <c r="L472" s="106"/>
      <c r="M472" s="106"/>
      <c r="N472" s="106"/>
      <c r="O472" s="106"/>
      <c r="P472" s="106"/>
      <c r="Q472" s="106"/>
      <c r="R472" s="106"/>
      <c r="S472" s="107"/>
    </row>
    <row r="473" spans="11:19" s="89" customFormat="1" ht="15" customHeight="1" x14ac:dyDescent="0.3">
      <c r="K473" s="106"/>
      <c r="L473" s="106"/>
      <c r="M473" s="106"/>
      <c r="N473" s="106"/>
      <c r="O473" s="106"/>
      <c r="P473" s="106"/>
      <c r="Q473" s="106"/>
      <c r="R473" s="106"/>
      <c r="S473" s="107"/>
    </row>
    <row r="474" spans="11:19" s="89" customFormat="1" ht="15" customHeight="1" x14ac:dyDescent="0.3">
      <c r="K474" s="106"/>
      <c r="L474" s="106"/>
      <c r="M474" s="106"/>
      <c r="N474" s="106"/>
      <c r="O474" s="106"/>
      <c r="P474" s="106"/>
      <c r="Q474" s="106"/>
      <c r="R474" s="106"/>
      <c r="S474" s="107"/>
    </row>
    <row r="475" spans="11:19" s="89" customFormat="1" ht="15" customHeight="1" x14ac:dyDescent="0.3">
      <c r="K475" s="106"/>
      <c r="L475" s="106"/>
      <c r="M475" s="106"/>
      <c r="N475" s="106"/>
      <c r="O475" s="106"/>
      <c r="P475" s="106"/>
      <c r="Q475" s="106"/>
      <c r="R475" s="106"/>
      <c r="S475" s="107"/>
    </row>
    <row r="476" spans="11:19" s="89" customFormat="1" ht="15" customHeight="1" x14ac:dyDescent="0.3">
      <c r="K476" s="106"/>
      <c r="L476" s="106"/>
      <c r="M476" s="106"/>
      <c r="N476" s="106"/>
      <c r="O476" s="106"/>
      <c r="P476" s="106"/>
      <c r="Q476" s="106"/>
      <c r="R476" s="106"/>
      <c r="S476" s="107"/>
    </row>
    <row r="477" spans="11:19" s="89" customFormat="1" ht="15" customHeight="1" x14ac:dyDescent="0.3">
      <c r="K477" s="106"/>
      <c r="L477" s="106"/>
      <c r="M477" s="106"/>
      <c r="N477" s="106"/>
      <c r="O477" s="106"/>
      <c r="P477" s="106"/>
      <c r="Q477" s="106"/>
      <c r="R477" s="106"/>
      <c r="S477" s="107"/>
    </row>
    <row r="478" spans="11:19" s="89" customFormat="1" ht="15" customHeight="1" x14ac:dyDescent="0.3">
      <c r="K478" s="106"/>
      <c r="L478" s="106"/>
      <c r="M478" s="106"/>
      <c r="N478" s="106"/>
      <c r="O478" s="106"/>
      <c r="P478" s="106"/>
      <c r="Q478" s="106"/>
      <c r="R478" s="106"/>
      <c r="S478" s="107"/>
    </row>
    <row r="479" spans="11:19" s="89" customFormat="1" ht="15" customHeight="1" x14ac:dyDescent="0.3">
      <c r="K479" s="106"/>
      <c r="L479" s="106"/>
      <c r="M479" s="106"/>
      <c r="N479" s="106"/>
      <c r="O479" s="106"/>
      <c r="P479" s="106"/>
      <c r="Q479" s="106"/>
      <c r="R479" s="106"/>
      <c r="S479" s="107"/>
    </row>
    <row r="480" spans="11:19" s="89" customFormat="1" ht="15" customHeight="1" x14ac:dyDescent="0.3">
      <c r="K480" s="106"/>
      <c r="L480" s="106"/>
      <c r="M480" s="106"/>
      <c r="N480" s="106"/>
      <c r="O480" s="106"/>
      <c r="P480" s="106"/>
      <c r="Q480" s="106"/>
      <c r="R480" s="106"/>
      <c r="S480" s="107"/>
    </row>
    <row r="481" spans="11:19" s="89" customFormat="1" ht="15" customHeight="1" x14ac:dyDescent="0.3">
      <c r="K481" s="106"/>
      <c r="L481" s="106"/>
      <c r="M481" s="106"/>
      <c r="N481" s="106"/>
      <c r="O481" s="106"/>
      <c r="P481" s="106"/>
      <c r="Q481" s="106"/>
      <c r="R481" s="106"/>
      <c r="S481" s="107"/>
    </row>
    <row r="482" spans="11:19" s="89" customFormat="1" ht="15" customHeight="1" x14ac:dyDescent="0.3">
      <c r="K482" s="106"/>
      <c r="L482" s="106"/>
      <c r="M482" s="106"/>
      <c r="N482" s="106"/>
      <c r="O482" s="106"/>
      <c r="P482" s="106"/>
      <c r="Q482" s="106"/>
      <c r="R482" s="106"/>
      <c r="S482" s="107"/>
    </row>
    <row r="483" spans="11:19" s="89" customFormat="1" ht="15" customHeight="1" x14ac:dyDescent="0.3">
      <c r="K483" s="106"/>
      <c r="L483" s="106"/>
      <c r="M483" s="106"/>
      <c r="N483" s="106"/>
      <c r="O483" s="106"/>
      <c r="P483" s="106"/>
      <c r="Q483" s="106"/>
      <c r="R483" s="106"/>
      <c r="S483" s="107"/>
    </row>
    <row r="484" spans="11:19" s="89" customFormat="1" ht="15" customHeight="1" x14ac:dyDescent="0.3">
      <c r="K484" s="106"/>
      <c r="L484" s="106"/>
      <c r="M484" s="106"/>
      <c r="N484" s="106"/>
      <c r="O484" s="106"/>
      <c r="P484" s="106"/>
      <c r="Q484" s="106"/>
      <c r="R484" s="106"/>
      <c r="S484" s="107"/>
    </row>
    <row r="485" spans="11:19" s="89" customFormat="1" ht="15" customHeight="1" x14ac:dyDescent="0.3">
      <c r="K485" s="106"/>
      <c r="L485" s="106"/>
      <c r="M485" s="106"/>
      <c r="N485" s="106"/>
      <c r="O485" s="106"/>
      <c r="P485" s="106"/>
      <c r="Q485" s="106"/>
      <c r="R485" s="106"/>
      <c r="S485" s="107"/>
    </row>
    <row r="486" spans="11:19" s="89" customFormat="1" ht="15" customHeight="1" x14ac:dyDescent="0.3">
      <c r="K486" s="106"/>
      <c r="L486" s="106"/>
      <c r="M486" s="106"/>
      <c r="N486" s="106"/>
      <c r="O486" s="106"/>
      <c r="P486" s="106"/>
      <c r="Q486" s="106"/>
      <c r="R486" s="106"/>
      <c r="S486" s="107"/>
    </row>
    <row r="487" spans="11:19" s="89" customFormat="1" ht="15" customHeight="1" x14ac:dyDescent="0.3">
      <c r="K487" s="106"/>
      <c r="L487" s="106"/>
      <c r="M487" s="106"/>
      <c r="N487" s="106"/>
      <c r="O487" s="106"/>
      <c r="P487" s="106"/>
      <c r="Q487" s="106"/>
      <c r="R487" s="106"/>
      <c r="S487" s="107"/>
    </row>
    <row r="488" spans="11:19" s="89" customFormat="1" ht="15" customHeight="1" x14ac:dyDescent="0.3">
      <c r="K488" s="106"/>
      <c r="L488" s="106"/>
      <c r="M488" s="106"/>
      <c r="N488" s="106"/>
      <c r="O488" s="106"/>
      <c r="P488" s="106"/>
      <c r="Q488" s="106"/>
      <c r="R488" s="106"/>
      <c r="S488" s="107"/>
    </row>
    <row r="489" spans="11:19" s="89" customFormat="1" ht="15" customHeight="1" x14ac:dyDescent="0.3">
      <c r="K489" s="106"/>
      <c r="L489" s="106"/>
      <c r="M489" s="106"/>
      <c r="N489" s="106"/>
      <c r="O489" s="106"/>
      <c r="P489" s="106"/>
      <c r="Q489" s="106"/>
      <c r="R489" s="106"/>
      <c r="S489" s="107"/>
    </row>
    <row r="490" spans="11:19" s="89" customFormat="1" ht="15" customHeight="1" x14ac:dyDescent="0.3">
      <c r="K490" s="106"/>
      <c r="L490" s="106"/>
      <c r="M490" s="106"/>
      <c r="N490" s="106"/>
      <c r="O490" s="106"/>
      <c r="P490" s="106"/>
      <c r="Q490" s="106"/>
      <c r="R490" s="106"/>
      <c r="S490" s="107"/>
    </row>
    <row r="491" spans="11:19" s="89" customFormat="1" ht="15" customHeight="1" x14ac:dyDescent="0.3">
      <c r="K491" s="106"/>
      <c r="L491" s="106"/>
      <c r="M491" s="106"/>
      <c r="N491" s="106"/>
      <c r="O491" s="106"/>
      <c r="P491" s="106"/>
      <c r="Q491" s="106"/>
      <c r="R491" s="106"/>
      <c r="S491" s="107"/>
    </row>
    <row r="492" spans="11:19" s="89" customFormat="1" ht="15" customHeight="1" x14ac:dyDescent="0.3">
      <c r="K492" s="106"/>
      <c r="L492" s="106"/>
      <c r="M492" s="106"/>
      <c r="N492" s="106"/>
      <c r="O492" s="106"/>
      <c r="P492" s="106"/>
      <c r="Q492" s="106"/>
      <c r="R492" s="106"/>
      <c r="S492" s="107"/>
    </row>
    <row r="493" spans="11:19" s="89" customFormat="1" ht="15" customHeight="1" x14ac:dyDescent="0.3">
      <c r="K493" s="106"/>
      <c r="L493" s="106"/>
      <c r="M493" s="106"/>
      <c r="N493" s="106"/>
      <c r="O493" s="106"/>
      <c r="P493" s="106"/>
      <c r="Q493" s="106"/>
      <c r="R493" s="106"/>
      <c r="S493" s="107"/>
    </row>
    <row r="494" spans="11:19" s="89" customFormat="1" ht="15" customHeight="1" x14ac:dyDescent="0.3">
      <c r="K494" s="106"/>
      <c r="L494" s="106"/>
      <c r="M494" s="106"/>
      <c r="N494" s="106"/>
      <c r="O494" s="106"/>
      <c r="P494" s="106"/>
      <c r="Q494" s="106"/>
      <c r="R494" s="106"/>
      <c r="S494" s="107"/>
    </row>
    <row r="495" spans="11:19" s="89" customFormat="1" ht="15" customHeight="1" x14ac:dyDescent="0.3">
      <c r="K495" s="106"/>
      <c r="L495" s="106"/>
      <c r="M495" s="106"/>
      <c r="N495" s="106"/>
      <c r="O495" s="106"/>
      <c r="P495" s="106"/>
      <c r="Q495" s="106"/>
      <c r="R495" s="106"/>
      <c r="S495" s="107"/>
    </row>
    <row r="496" spans="11:19" s="89" customFormat="1" ht="15" customHeight="1" x14ac:dyDescent="0.3">
      <c r="K496" s="106"/>
      <c r="L496" s="106"/>
      <c r="M496" s="106"/>
      <c r="N496" s="106"/>
      <c r="O496" s="106"/>
      <c r="P496" s="106"/>
      <c r="Q496" s="106"/>
      <c r="R496" s="106"/>
      <c r="S496" s="107"/>
    </row>
    <row r="497" spans="11:19" s="89" customFormat="1" ht="15" customHeight="1" x14ac:dyDescent="0.3">
      <c r="K497" s="106"/>
      <c r="L497" s="106"/>
      <c r="M497" s="106"/>
      <c r="N497" s="106"/>
      <c r="O497" s="106"/>
      <c r="P497" s="106"/>
      <c r="Q497" s="106"/>
      <c r="R497" s="106"/>
      <c r="S497" s="107"/>
    </row>
    <row r="498" spans="11:19" s="89" customFormat="1" ht="15" customHeight="1" x14ac:dyDescent="0.3">
      <c r="K498" s="106"/>
      <c r="L498" s="106"/>
      <c r="M498" s="106"/>
      <c r="N498" s="106"/>
      <c r="O498" s="106"/>
      <c r="P498" s="106"/>
      <c r="Q498" s="106"/>
      <c r="R498" s="106"/>
      <c r="S498" s="107"/>
    </row>
    <row r="499" spans="11:19" s="89" customFormat="1" ht="15" customHeight="1" x14ac:dyDescent="0.3">
      <c r="K499" s="106"/>
      <c r="L499" s="106"/>
      <c r="M499" s="106"/>
      <c r="N499" s="106"/>
      <c r="O499" s="106"/>
      <c r="P499" s="106"/>
      <c r="Q499" s="106"/>
      <c r="R499" s="106"/>
      <c r="S499" s="107"/>
    </row>
    <row r="500" spans="11:19" s="89" customFormat="1" ht="15" customHeight="1" x14ac:dyDescent="0.3">
      <c r="K500" s="106"/>
      <c r="L500" s="106"/>
      <c r="M500" s="106"/>
      <c r="N500" s="106"/>
      <c r="O500" s="106"/>
      <c r="P500" s="106"/>
      <c r="Q500" s="106"/>
      <c r="R500" s="106"/>
      <c r="S500" s="107"/>
    </row>
    <row r="501" spans="11:19" s="89" customFormat="1" ht="15" customHeight="1" x14ac:dyDescent="0.3">
      <c r="K501" s="106"/>
      <c r="L501" s="106"/>
      <c r="M501" s="106"/>
      <c r="N501" s="106"/>
      <c r="O501" s="106"/>
      <c r="P501" s="106"/>
      <c r="Q501" s="106"/>
      <c r="R501" s="106"/>
      <c r="S501" s="107"/>
    </row>
    <row r="502" spans="11:19" s="89" customFormat="1" ht="15" customHeight="1" x14ac:dyDescent="0.3">
      <c r="K502" s="106"/>
      <c r="L502" s="106"/>
      <c r="M502" s="106"/>
      <c r="N502" s="106"/>
      <c r="O502" s="106"/>
      <c r="P502" s="106"/>
      <c r="Q502" s="106"/>
      <c r="R502" s="106"/>
      <c r="S502" s="107"/>
    </row>
    <row r="503" spans="11:19" s="89" customFormat="1" ht="15" customHeight="1" x14ac:dyDescent="0.3">
      <c r="K503" s="106"/>
      <c r="L503" s="106"/>
      <c r="M503" s="106"/>
      <c r="N503" s="106"/>
      <c r="O503" s="106"/>
      <c r="P503" s="106"/>
      <c r="Q503" s="106"/>
      <c r="R503" s="106"/>
      <c r="S503" s="107"/>
    </row>
    <row r="504" spans="11:19" s="89" customFormat="1" ht="15" customHeight="1" x14ac:dyDescent="0.3">
      <c r="K504" s="106"/>
      <c r="L504" s="106"/>
      <c r="M504" s="106"/>
      <c r="N504" s="106"/>
      <c r="O504" s="106"/>
      <c r="P504" s="106"/>
      <c r="Q504" s="106"/>
      <c r="R504" s="106"/>
      <c r="S504" s="107"/>
    </row>
    <row r="505" spans="11:19" s="89" customFormat="1" ht="15" customHeight="1" x14ac:dyDescent="0.3">
      <c r="K505" s="106"/>
      <c r="L505" s="106"/>
      <c r="M505" s="106"/>
      <c r="N505" s="106"/>
      <c r="O505" s="106"/>
      <c r="P505" s="106"/>
      <c r="Q505" s="106"/>
      <c r="R505" s="106"/>
      <c r="S505" s="107"/>
    </row>
    <row r="506" spans="11:19" s="89" customFormat="1" ht="15" customHeight="1" x14ac:dyDescent="0.3">
      <c r="K506" s="106"/>
      <c r="L506" s="106"/>
      <c r="M506" s="106"/>
      <c r="N506" s="106"/>
      <c r="O506" s="106"/>
      <c r="P506" s="106"/>
      <c r="Q506" s="106"/>
      <c r="R506" s="106"/>
      <c r="S506" s="107"/>
    </row>
    <row r="507" spans="11:19" s="89" customFormat="1" ht="15" customHeight="1" x14ac:dyDescent="0.3">
      <c r="K507" s="106"/>
      <c r="L507" s="106"/>
      <c r="M507" s="106"/>
      <c r="N507" s="106"/>
      <c r="O507" s="106"/>
      <c r="P507" s="106"/>
      <c r="Q507" s="106"/>
      <c r="R507" s="106"/>
      <c r="S507" s="107"/>
    </row>
    <row r="508" spans="11:19" s="89" customFormat="1" ht="15" customHeight="1" x14ac:dyDescent="0.3">
      <c r="K508" s="106"/>
      <c r="L508" s="106"/>
      <c r="M508" s="106"/>
      <c r="N508" s="106"/>
      <c r="O508" s="106"/>
      <c r="P508" s="106"/>
      <c r="Q508" s="106"/>
      <c r="R508" s="106"/>
      <c r="S508" s="107"/>
    </row>
    <row r="509" spans="11:19" s="89" customFormat="1" ht="15" customHeight="1" x14ac:dyDescent="0.3">
      <c r="K509" s="106"/>
      <c r="L509" s="106"/>
      <c r="M509" s="106"/>
      <c r="N509" s="106"/>
      <c r="O509" s="106"/>
      <c r="P509" s="106"/>
      <c r="Q509" s="106"/>
      <c r="R509" s="106"/>
      <c r="S509" s="107"/>
    </row>
    <row r="510" spans="11:19" s="89" customFormat="1" ht="15" customHeight="1" x14ac:dyDescent="0.3">
      <c r="K510" s="106"/>
      <c r="L510" s="106"/>
      <c r="M510" s="106"/>
      <c r="N510" s="106"/>
      <c r="O510" s="106"/>
      <c r="P510" s="106"/>
      <c r="Q510" s="106"/>
      <c r="R510" s="106"/>
      <c r="S510" s="107"/>
    </row>
    <row r="511" spans="11:19" s="89" customFormat="1" ht="15" customHeight="1" x14ac:dyDescent="0.3">
      <c r="K511" s="106"/>
      <c r="L511" s="106"/>
      <c r="M511" s="106"/>
      <c r="N511" s="106"/>
      <c r="O511" s="106"/>
      <c r="P511" s="106"/>
      <c r="Q511" s="106"/>
      <c r="R511" s="106"/>
      <c r="S511" s="107"/>
    </row>
    <row r="512" spans="11:19" s="89" customFormat="1" ht="15" customHeight="1" x14ac:dyDescent="0.3">
      <c r="K512" s="106"/>
      <c r="L512" s="106"/>
      <c r="M512" s="106"/>
      <c r="N512" s="106"/>
      <c r="O512" s="106"/>
      <c r="P512" s="106"/>
      <c r="Q512" s="106"/>
      <c r="R512" s="106"/>
      <c r="S512" s="107"/>
    </row>
    <row r="513" spans="11:19" s="89" customFormat="1" ht="15" customHeight="1" x14ac:dyDescent="0.3">
      <c r="K513" s="106"/>
      <c r="L513" s="106"/>
      <c r="M513" s="106"/>
      <c r="N513" s="106"/>
      <c r="O513" s="106"/>
      <c r="P513" s="106"/>
      <c r="Q513" s="106"/>
      <c r="R513" s="106"/>
      <c r="S513" s="107"/>
    </row>
    <row r="514" spans="11:19" s="89" customFormat="1" ht="15" customHeight="1" x14ac:dyDescent="0.3">
      <c r="K514" s="106"/>
      <c r="L514" s="106"/>
      <c r="M514" s="106"/>
      <c r="N514" s="106"/>
      <c r="O514" s="106"/>
      <c r="P514" s="106"/>
      <c r="Q514" s="106"/>
      <c r="R514" s="106"/>
      <c r="S514" s="107"/>
    </row>
    <row r="515" spans="11:19" s="89" customFormat="1" ht="15" customHeight="1" x14ac:dyDescent="0.3">
      <c r="K515" s="106"/>
      <c r="L515" s="106"/>
      <c r="M515" s="106"/>
      <c r="N515" s="106"/>
      <c r="O515" s="106"/>
      <c r="P515" s="106"/>
      <c r="Q515" s="106"/>
      <c r="R515" s="106"/>
      <c r="S515" s="107"/>
    </row>
    <row r="516" spans="11:19" s="89" customFormat="1" ht="15" customHeight="1" x14ac:dyDescent="0.3">
      <c r="K516" s="106"/>
      <c r="L516" s="106"/>
      <c r="M516" s="106"/>
      <c r="N516" s="106"/>
      <c r="O516" s="106"/>
      <c r="P516" s="106"/>
      <c r="Q516" s="106"/>
      <c r="R516" s="106"/>
      <c r="S516" s="107"/>
    </row>
    <row r="517" spans="11:19" s="89" customFormat="1" ht="15" customHeight="1" x14ac:dyDescent="0.3">
      <c r="K517" s="106"/>
      <c r="L517" s="106"/>
      <c r="M517" s="106"/>
      <c r="N517" s="106"/>
      <c r="O517" s="106"/>
      <c r="P517" s="106"/>
      <c r="Q517" s="106"/>
      <c r="R517" s="106"/>
      <c r="S517" s="107"/>
    </row>
    <row r="518" spans="11:19" s="89" customFormat="1" ht="15" customHeight="1" x14ac:dyDescent="0.3">
      <c r="K518" s="106"/>
      <c r="L518" s="106"/>
      <c r="M518" s="106"/>
      <c r="N518" s="106"/>
      <c r="O518" s="106"/>
      <c r="P518" s="106"/>
      <c r="Q518" s="106"/>
      <c r="R518" s="106"/>
      <c r="S518" s="107"/>
    </row>
    <row r="519" spans="11:19" s="89" customFormat="1" ht="15" customHeight="1" x14ac:dyDescent="0.3">
      <c r="K519" s="106"/>
      <c r="L519" s="106"/>
      <c r="M519" s="106"/>
      <c r="N519" s="106"/>
      <c r="O519" s="106"/>
      <c r="P519" s="106"/>
      <c r="Q519" s="106"/>
      <c r="R519" s="106"/>
      <c r="S519" s="107"/>
    </row>
    <row r="520" spans="11:19" s="89" customFormat="1" ht="15" customHeight="1" x14ac:dyDescent="0.3">
      <c r="K520" s="106"/>
      <c r="L520" s="106"/>
      <c r="M520" s="106"/>
      <c r="N520" s="106"/>
      <c r="O520" s="106"/>
      <c r="P520" s="106"/>
      <c r="Q520" s="106"/>
      <c r="R520" s="106"/>
      <c r="S520" s="107"/>
    </row>
    <row r="521" spans="11:19" s="89" customFormat="1" ht="15" customHeight="1" x14ac:dyDescent="0.3">
      <c r="K521" s="106"/>
      <c r="L521" s="106"/>
      <c r="M521" s="106"/>
      <c r="N521" s="106"/>
      <c r="O521" s="106"/>
      <c r="P521" s="106"/>
      <c r="Q521" s="106"/>
      <c r="R521" s="106"/>
      <c r="S521" s="107"/>
    </row>
    <row r="522" spans="11:19" s="89" customFormat="1" ht="15" customHeight="1" x14ac:dyDescent="0.3">
      <c r="K522" s="106"/>
      <c r="L522" s="106"/>
      <c r="M522" s="106"/>
      <c r="N522" s="106"/>
      <c r="O522" s="106"/>
      <c r="P522" s="106"/>
      <c r="Q522" s="106"/>
      <c r="R522" s="106"/>
      <c r="S522" s="107"/>
    </row>
    <row r="523" spans="11:19" s="89" customFormat="1" ht="15" customHeight="1" x14ac:dyDescent="0.3">
      <c r="K523" s="106"/>
      <c r="L523" s="106"/>
      <c r="M523" s="106"/>
      <c r="N523" s="106"/>
      <c r="O523" s="106"/>
      <c r="P523" s="106"/>
      <c r="Q523" s="106"/>
      <c r="R523" s="106"/>
      <c r="S523" s="107"/>
    </row>
    <row r="524" spans="11:19" s="89" customFormat="1" ht="15" customHeight="1" x14ac:dyDescent="0.3">
      <c r="K524" s="106"/>
      <c r="L524" s="106"/>
      <c r="M524" s="106"/>
      <c r="N524" s="106"/>
      <c r="O524" s="106"/>
      <c r="P524" s="106"/>
      <c r="Q524" s="106"/>
      <c r="R524" s="106"/>
      <c r="S524" s="107"/>
    </row>
    <row r="525" spans="11:19" s="89" customFormat="1" ht="15" customHeight="1" x14ac:dyDescent="0.3">
      <c r="K525" s="106"/>
      <c r="L525" s="106"/>
      <c r="M525" s="106"/>
      <c r="N525" s="106"/>
      <c r="O525" s="106"/>
      <c r="P525" s="106"/>
      <c r="Q525" s="106"/>
      <c r="R525" s="106"/>
      <c r="S525" s="107"/>
    </row>
    <row r="526" spans="11:19" s="89" customFormat="1" ht="15" customHeight="1" x14ac:dyDescent="0.3">
      <c r="K526" s="106"/>
      <c r="L526" s="106"/>
      <c r="M526" s="106"/>
      <c r="N526" s="106"/>
      <c r="O526" s="106"/>
      <c r="P526" s="106"/>
      <c r="Q526" s="106"/>
      <c r="R526" s="106"/>
      <c r="S526" s="107"/>
    </row>
    <row r="527" spans="11:19" s="89" customFormat="1" ht="15" customHeight="1" x14ac:dyDescent="0.3">
      <c r="K527" s="106"/>
      <c r="L527" s="106"/>
      <c r="M527" s="106"/>
      <c r="N527" s="106"/>
      <c r="O527" s="106"/>
      <c r="P527" s="106"/>
      <c r="Q527" s="106"/>
      <c r="R527" s="106"/>
      <c r="S527" s="107"/>
    </row>
    <row r="528" spans="11:19" s="89" customFormat="1" ht="15" customHeight="1" x14ac:dyDescent="0.3">
      <c r="K528" s="106"/>
      <c r="L528" s="106"/>
      <c r="M528" s="106"/>
      <c r="N528" s="106"/>
      <c r="O528" s="106"/>
      <c r="P528" s="106"/>
      <c r="Q528" s="106"/>
      <c r="R528" s="106"/>
      <c r="S528" s="107"/>
    </row>
    <row r="529" spans="11:19" s="89" customFormat="1" ht="15" customHeight="1" x14ac:dyDescent="0.3">
      <c r="K529" s="106"/>
      <c r="L529" s="106"/>
      <c r="M529" s="106"/>
      <c r="N529" s="106"/>
      <c r="O529" s="106"/>
      <c r="P529" s="106"/>
      <c r="Q529" s="106"/>
      <c r="R529" s="106"/>
      <c r="S529" s="107"/>
    </row>
    <row r="530" spans="11:19" s="89" customFormat="1" ht="15" customHeight="1" x14ac:dyDescent="0.3">
      <c r="K530" s="106"/>
      <c r="L530" s="106"/>
      <c r="M530" s="106"/>
      <c r="N530" s="106"/>
      <c r="O530" s="106"/>
      <c r="P530" s="106"/>
      <c r="Q530" s="106"/>
      <c r="R530" s="106"/>
      <c r="S530" s="107"/>
    </row>
    <row r="531" spans="11:19" s="89" customFormat="1" ht="15" customHeight="1" x14ac:dyDescent="0.3">
      <c r="K531" s="106"/>
      <c r="L531" s="106"/>
      <c r="M531" s="106"/>
      <c r="N531" s="106"/>
      <c r="O531" s="106"/>
      <c r="P531" s="106"/>
      <c r="Q531" s="106"/>
      <c r="R531" s="106"/>
      <c r="S531" s="107"/>
    </row>
    <row r="532" spans="11:19" s="89" customFormat="1" ht="15" customHeight="1" x14ac:dyDescent="0.3">
      <c r="K532" s="106"/>
      <c r="L532" s="106"/>
      <c r="M532" s="106"/>
      <c r="N532" s="106"/>
      <c r="O532" s="106"/>
      <c r="P532" s="106"/>
      <c r="Q532" s="106"/>
      <c r="R532" s="106"/>
      <c r="S532" s="107"/>
    </row>
    <row r="533" spans="11:19" s="89" customFormat="1" ht="15" customHeight="1" x14ac:dyDescent="0.3">
      <c r="K533" s="106"/>
      <c r="L533" s="106"/>
      <c r="M533" s="106"/>
      <c r="N533" s="106"/>
      <c r="O533" s="106"/>
      <c r="P533" s="106"/>
      <c r="Q533" s="106"/>
      <c r="R533" s="106"/>
      <c r="S533" s="107"/>
    </row>
    <row r="534" spans="11:19" s="89" customFormat="1" ht="15" customHeight="1" x14ac:dyDescent="0.3">
      <c r="K534" s="106"/>
      <c r="L534" s="106"/>
      <c r="M534" s="106"/>
      <c r="N534" s="106"/>
      <c r="O534" s="106"/>
      <c r="P534" s="106"/>
      <c r="Q534" s="106"/>
      <c r="R534" s="106"/>
      <c r="S534" s="107"/>
    </row>
    <row r="535" spans="11:19" s="89" customFormat="1" ht="15" customHeight="1" x14ac:dyDescent="0.3">
      <c r="K535" s="106"/>
      <c r="L535" s="106"/>
      <c r="M535" s="106"/>
      <c r="N535" s="106"/>
      <c r="O535" s="106"/>
      <c r="P535" s="106"/>
      <c r="Q535" s="106"/>
      <c r="R535" s="106"/>
      <c r="S535" s="107"/>
    </row>
    <row r="536" spans="11:19" s="89" customFormat="1" ht="15" customHeight="1" x14ac:dyDescent="0.3">
      <c r="K536" s="106"/>
      <c r="L536" s="106"/>
      <c r="M536" s="106"/>
      <c r="N536" s="106"/>
      <c r="O536" s="106"/>
      <c r="P536" s="106"/>
      <c r="Q536" s="106"/>
      <c r="R536" s="106"/>
      <c r="S536" s="107"/>
    </row>
    <row r="537" spans="11:19" s="89" customFormat="1" ht="15" customHeight="1" x14ac:dyDescent="0.3">
      <c r="K537" s="106"/>
      <c r="L537" s="106"/>
      <c r="M537" s="106"/>
      <c r="N537" s="106"/>
      <c r="O537" s="106"/>
      <c r="P537" s="106"/>
      <c r="Q537" s="106"/>
      <c r="R537" s="106"/>
      <c r="S537" s="107"/>
    </row>
    <row r="538" spans="11:19" s="89" customFormat="1" ht="15" customHeight="1" x14ac:dyDescent="0.3">
      <c r="K538" s="106"/>
      <c r="L538" s="106"/>
      <c r="M538" s="106"/>
      <c r="N538" s="106"/>
      <c r="O538" s="106"/>
      <c r="P538" s="106"/>
      <c r="Q538" s="106"/>
      <c r="R538" s="106"/>
      <c r="S538" s="107"/>
    </row>
    <row r="539" spans="11:19" s="89" customFormat="1" ht="15" customHeight="1" x14ac:dyDescent="0.3">
      <c r="K539" s="106"/>
      <c r="L539" s="106"/>
      <c r="M539" s="106"/>
      <c r="N539" s="106"/>
      <c r="O539" s="106"/>
      <c r="P539" s="106"/>
      <c r="Q539" s="106"/>
      <c r="R539" s="106"/>
      <c r="S539" s="107"/>
    </row>
    <row r="540" spans="11:19" s="89" customFormat="1" ht="15" customHeight="1" x14ac:dyDescent="0.3">
      <c r="K540" s="106"/>
      <c r="L540" s="106"/>
      <c r="M540" s="106"/>
      <c r="N540" s="106"/>
      <c r="O540" s="106"/>
      <c r="P540" s="106"/>
      <c r="Q540" s="106"/>
      <c r="R540" s="106"/>
      <c r="S540" s="107"/>
    </row>
    <row r="541" spans="11:19" s="89" customFormat="1" ht="15" customHeight="1" x14ac:dyDescent="0.3">
      <c r="K541" s="106"/>
      <c r="L541" s="106"/>
      <c r="M541" s="106"/>
      <c r="N541" s="106"/>
      <c r="O541" s="106"/>
      <c r="P541" s="106"/>
      <c r="Q541" s="106"/>
      <c r="R541" s="106"/>
      <c r="S541" s="107"/>
    </row>
    <row r="542" spans="11:19" s="89" customFormat="1" ht="15" customHeight="1" x14ac:dyDescent="0.3">
      <c r="K542" s="106"/>
      <c r="L542" s="106"/>
      <c r="M542" s="106"/>
      <c r="N542" s="106"/>
      <c r="O542" s="106"/>
      <c r="P542" s="106"/>
      <c r="Q542" s="106"/>
      <c r="R542" s="106"/>
      <c r="S542" s="107"/>
    </row>
    <row r="543" spans="11:19" s="89" customFormat="1" ht="15" customHeight="1" x14ac:dyDescent="0.3">
      <c r="K543" s="106"/>
      <c r="L543" s="106"/>
      <c r="M543" s="106"/>
      <c r="N543" s="106"/>
      <c r="O543" s="106"/>
      <c r="P543" s="106"/>
      <c r="Q543" s="106"/>
      <c r="R543" s="106"/>
      <c r="S543" s="107"/>
    </row>
    <row r="544" spans="11:19" s="89" customFormat="1" ht="15" customHeight="1" x14ac:dyDescent="0.3">
      <c r="K544" s="106"/>
      <c r="L544" s="106"/>
      <c r="M544" s="106"/>
      <c r="N544" s="106"/>
      <c r="O544" s="106"/>
      <c r="P544" s="106"/>
      <c r="Q544" s="106"/>
      <c r="R544" s="106"/>
      <c r="S544" s="107"/>
    </row>
    <row r="545" spans="11:19" s="89" customFormat="1" ht="15" customHeight="1" x14ac:dyDescent="0.3">
      <c r="K545" s="106"/>
      <c r="L545" s="106"/>
      <c r="M545" s="106"/>
      <c r="N545" s="106"/>
      <c r="O545" s="106"/>
      <c r="P545" s="106"/>
      <c r="Q545" s="106"/>
      <c r="R545" s="106"/>
      <c r="S545" s="107"/>
    </row>
    <row r="546" spans="11:19" s="89" customFormat="1" ht="15" customHeight="1" x14ac:dyDescent="0.3">
      <c r="K546" s="106"/>
      <c r="L546" s="106"/>
      <c r="M546" s="106"/>
      <c r="N546" s="106"/>
      <c r="O546" s="106"/>
      <c r="P546" s="106"/>
      <c r="Q546" s="106"/>
      <c r="R546" s="106"/>
      <c r="S546" s="107"/>
    </row>
    <row r="547" spans="11:19" s="89" customFormat="1" ht="15" customHeight="1" x14ac:dyDescent="0.3">
      <c r="K547" s="106"/>
      <c r="L547" s="106"/>
      <c r="M547" s="106"/>
      <c r="N547" s="106"/>
      <c r="O547" s="106"/>
      <c r="P547" s="106"/>
      <c r="Q547" s="106"/>
      <c r="R547" s="106"/>
      <c r="S547" s="107"/>
    </row>
    <row r="548" spans="11:19" s="89" customFormat="1" ht="15" customHeight="1" x14ac:dyDescent="0.3">
      <c r="K548" s="106"/>
      <c r="L548" s="106"/>
      <c r="M548" s="106"/>
      <c r="N548" s="106"/>
      <c r="O548" s="106"/>
      <c r="P548" s="106"/>
      <c r="Q548" s="106"/>
      <c r="R548" s="106"/>
      <c r="S548" s="107"/>
    </row>
    <row r="549" spans="11:19" s="89" customFormat="1" ht="15" customHeight="1" x14ac:dyDescent="0.3">
      <c r="K549" s="106"/>
      <c r="L549" s="106"/>
      <c r="M549" s="106"/>
      <c r="N549" s="106"/>
      <c r="O549" s="106"/>
      <c r="P549" s="106"/>
      <c r="Q549" s="106"/>
      <c r="R549" s="106"/>
      <c r="S549" s="107"/>
    </row>
    <row r="550" spans="11:19" s="89" customFormat="1" ht="15" customHeight="1" x14ac:dyDescent="0.3">
      <c r="K550" s="106"/>
      <c r="L550" s="106"/>
      <c r="M550" s="106"/>
      <c r="N550" s="106"/>
      <c r="O550" s="106"/>
      <c r="P550" s="106"/>
      <c r="Q550" s="106"/>
      <c r="R550" s="106"/>
      <c r="S550" s="107"/>
    </row>
    <row r="551" spans="11:19" s="89" customFormat="1" ht="15" customHeight="1" x14ac:dyDescent="0.3">
      <c r="K551" s="106"/>
      <c r="L551" s="106"/>
      <c r="M551" s="106"/>
      <c r="N551" s="106"/>
      <c r="O551" s="106"/>
      <c r="P551" s="106"/>
      <c r="Q551" s="106"/>
      <c r="R551" s="106"/>
      <c r="S551" s="107"/>
    </row>
    <row r="552" spans="11:19" s="89" customFormat="1" ht="15" customHeight="1" x14ac:dyDescent="0.3">
      <c r="K552" s="106"/>
      <c r="L552" s="106"/>
      <c r="M552" s="106"/>
      <c r="N552" s="106"/>
      <c r="O552" s="106"/>
      <c r="P552" s="106"/>
      <c r="Q552" s="106"/>
      <c r="R552" s="106"/>
      <c r="S552" s="107"/>
    </row>
    <row r="553" spans="11:19" s="89" customFormat="1" ht="15" customHeight="1" x14ac:dyDescent="0.3">
      <c r="K553" s="106"/>
      <c r="L553" s="106"/>
      <c r="M553" s="106"/>
      <c r="N553" s="106"/>
      <c r="O553" s="106"/>
      <c r="P553" s="106"/>
      <c r="Q553" s="106"/>
      <c r="R553" s="106"/>
      <c r="S553" s="107"/>
    </row>
    <row r="554" spans="11:19" s="89" customFormat="1" ht="15" customHeight="1" x14ac:dyDescent="0.3">
      <c r="K554" s="106"/>
      <c r="L554" s="106"/>
      <c r="M554" s="106"/>
      <c r="N554" s="106"/>
      <c r="O554" s="106"/>
      <c r="P554" s="106"/>
      <c r="Q554" s="106"/>
      <c r="R554" s="106"/>
      <c r="S554" s="107"/>
    </row>
    <row r="555" spans="11:19" s="89" customFormat="1" ht="15" customHeight="1" x14ac:dyDescent="0.3">
      <c r="K555" s="106"/>
      <c r="L555" s="106"/>
      <c r="M555" s="106"/>
      <c r="N555" s="106"/>
      <c r="O555" s="106"/>
      <c r="P555" s="106"/>
      <c r="Q555" s="106"/>
      <c r="R555" s="106"/>
      <c r="S555" s="107"/>
    </row>
    <row r="556" spans="11:19" s="89" customFormat="1" ht="15" customHeight="1" x14ac:dyDescent="0.3">
      <c r="K556" s="106"/>
      <c r="L556" s="106"/>
      <c r="M556" s="106"/>
      <c r="N556" s="106"/>
      <c r="O556" s="106"/>
      <c r="P556" s="106"/>
      <c r="Q556" s="106"/>
      <c r="R556" s="106"/>
      <c r="S556" s="107"/>
    </row>
    <row r="557" spans="11:19" s="89" customFormat="1" ht="15" customHeight="1" x14ac:dyDescent="0.3">
      <c r="K557" s="106"/>
      <c r="L557" s="106"/>
      <c r="M557" s="106"/>
      <c r="N557" s="106"/>
      <c r="O557" s="106"/>
      <c r="P557" s="106"/>
      <c r="Q557" s="106"/>
      <c r="R557" s="106"/>
      <c r="S557" s="107"/>
    </row>
    <row r="558" spans="11:19" s="89" customFormat="1" ht="15" customHeight="1" x14ac:dyDescent="0.3">
      <c r="K558" s="106"/>
      <c r="L558" s="106"/>
      <c r="M558" s="106"/>
      <c r="N558" s="106"/>
      <c r="O558" s="106"/>
      <c r="P558" s="106"/>
      <c r="Q558" s="106"/>
      <c r="R558" s="106"/>
      <c r="S558" s="107"/>
    </row>
    <row r="559" spans="11:19" s="89" customFormat="1" ht="15" customHeight="1" x14ac:dyDescent="0.3">
      <c r="K559" s="106"/>
      <c r="L559" s="106"/>
      <c r="M559" s="106"/>
      <c r="N559" s="106"/>
      <c r="O559" s="106"/>
      <c r="P559" s="106"/>
      <c r="Q559" s="106"/>
      <c r="R559" s="106"/>
      <c r="S559" s="107"/>
    </row>
    <row r="560" spans="11:19" s="89" customFormat="1" ht="15" customHeight="1" x14ac:dyDescent="0.3">
      <c r="K560" s="106"/>
      <c r="L560" s="106"/>
      <c r="M560" s="106"/>
      <c r="N560" s="106"/>
      <c r="O560" s="106"/>
      <c r="P560" s="106"/>
      <c r="Q560" s="106"/>
      <c r="R560" s="106"/>
      <c r="S560" s="107"/>
    </row>
    <row r="561" spans="11:19" s="89" customFormat="1" ht="15" customHeight="1" x14ac:dyDescent="0.3">
      <c r="K561" s="106"/>
      <c r="L561" s="106"/>
      <c r="M561" s="106"/>
      <c r="N561" s="106"/>
      <c r="O561" s="106"/>
      <c r="P561" s="106"/>
      <c r="Q561" s="106"/>
      <c r="R561" s="106"/>
      <c r="S561" s="107"/>
    </row>
    <row r="562" spans="11:19" s="89" customFormat="1" ht="15" customHeight="1" x14ac:dyDescent="0.3">
      <c r="K562" s="106"/>
      <c r="L562" s="106"/>
      <c r="M562" s="106"/>
      <c r="N562" s="106"/>
      <c r="O562" s="106"/>
      <c r="P562" s="106"/>
      <c r="Q562" s="106"/>
      <c r="R562" s="106"/>
      <c r="S562" s="107"/>
    </row>
    <row r="563" spans="11:19" s="89" customFormat="1" ht="15" customHeight="1" x14ac:dyDescent="0.3">
      <c r="K563" s="106"/>
      <c r="L563" s="106"/>
      <c r="M563" s="106"/>
      <c r="N563" s="106"/>
      <c r="O563" s="106"/>
      <c r="P563" s="106"/>
      <c r="Q563" s="106"/>
      <c r="R563" s="106"/>
      <c r="S563" s="107"/>
    </row>
    <row r="564" spans="11:19" s="89" customFormat="1" ht="15" customHeight="1" x14ac:dyDescent="0.3">
      <c r="K564" s="106"/>
      <c r="L564" s="106"/>
      <c r="M564" s="106"/>
      <c r="N564" s="106"/>
      <c r="O564" s="106"/>
      <c r="P564" s="106"/>
      <c r="Q564" s="106"/>
      <c r="R564" s="106"/>
      <c r="S564" s="107"/>
    </row>
    <row r="565" spans="11:19" s="89" customFormat="1" ht="15" customHeight="1" x14ac:dyDescent="0.3">
      <c r="K565" s="106"/>
      <c r="L565" s="106"/>
      <c r="M565" s="106"/>
      <c r="N565" s="106"/>
      <c r="O565" s="106"/>
      <c r="P565" s="106"/>
      <c r="Q565" s="106"/>
      <c r="R565" s="106"/>
      <c r="S565" s="107"/>
    </row>
    <row r="566" spans="11:19" s="89" customFormat="1" ht="15" customHeight="1" x14ac:dyDescent="0.3">
      <c r="K566" s="106"/>
      <c r="L566" s="106"/>
      <c r="M566" s="106"/>
      <c r="N566" s="106"/>
      <c r="O566" s="106"/>
      <c r="P566" s="106"/>
      <c r="Q566" s="106"/>
      <c r="R566" s="106"/>
      <c r="S566" s="107"/>
    </row>
    <row r="567" spans="11:19" s="89" customFormat="1" ht="15" customHeight="1" x14ac:dyDescent="0.3">
      <c r="K567" s="106"/>
      <c r="L567" s="106"/>
      <c r="M567" s="106"/>
      <c r="N567" s="106"/>
      <c r="O567" s="106"/>
      <c r="P567" s="106"/>
      <c r="Q567" s="106"/>
      <c r="R567" s="106"/>
      <c r="S567" s="107"/>
    </row>
    <row r="568" spans="11:19" s="89" customFormat="1" ht="15" customHeight="1" x14ac:dyDescent="0.3">
      <c r="K568" s="106"/>
      <c r="L568" s="106"/>
      <c r="M568" s="106"/>
      <c r="N568" s="106"/>
      <c r="O568" s="106"/>
      <c r="P568" s="106"/>
      <c r="Q568" s="106"/>
      <c r="R568" s="106"/>
      <c r="S568" s="107"/>
    </row>
    <row r="569" spans="11:19" s="89" customFormat="1" ht="15" customHeight="1" x14ac:dyDescent="0.3">
      <c r="K569" s="106"/>
      <c r="L569" s="106"/>
      <c r="M569" s="106"/>
      <c r="N569" s="106"/>
      <c r="O569" s="106"/>
      <c r="P569" s="106"/>
      <c r="Q569" s="106"/>
      <c r="R569" s="106"/>
      <c r="S569" s="107"/>
    </row>
    <row r="570" spans="11:19" s="89" customFormat="1" ht="15" customHeight="1" x14ac:dyDescent="0.3">
      <c r="K570" s="106"/>
      <c r="L570" s="106"/>
      <c r="M570" s="106"/>
      <c r="N570" s="106"/>
      <c r="O570" s="106"/>
      <c r="P570" s="106"/>
      <c r="Q570" s="106"/>
      <c r="R570" s="106"/>
      <c r="S570" s="107"/>
    </row>
    <row r="571" spans="11:19" s="89" customFormat="1" ht="15" customHeight="1" x14ac:dyDescent="0.3">
      <c r="K571" s="106"/>
      <c r="L571" s="106"/>
      <c r="M571" s="106"/>
      <c r="N571" s="106"/>
      <c r="O571" s="106"/>
      <c r="P571" s="106"/>
      <c r="Q571" s="106"/>
      <c r="R571" s="106"/>
      <c r="S571" s="107"/>
    </row>
    <row r="572" spans="11:19" s="89" customFormat="1" ht="15" customHeight="1" x14ac:dyDescent="0.3">
      <c r="K572" s="106"/>
      <c r="L572" s="106"/>
      <c r="M572" s="106"/>
      <c r="N572" s="106"/>
      <c r="O572" s="106"/>
      <c r="P572" s="106"/>
      <c r="Q572" s="106"/>
      <c r="R572" s="106"/>
      <c r="S572" s="107"/>
    </row>
    <row r="573" spans="11:19" s="89" customFormat="1" ht="15" customHeight="1" x14ac:dyDescent="0.3">
      <c r="K573" s="106"/>
      <c r="L573" s="106"/>
      <c r="M573" s="106"/>
      <c r="N573" s="106"/>
      <c r="O573" s="106"/>
      <c r="P573" s="106"/>
      <c r="Q573" s="106"/>
      <c r="R573" s="106"/>
      <c r="S573" s="107"/>
    </row>
    <row r="574" spans="11:19" s="89" customFormat="1" ht="15" customHeight="1" x14ac:dyDescent="0.3">
      <c r="K574" s="106"/>
      <c r="L574" s="106"/>
      <c r="M574" s="106"/>
      <c r="N574" s="106"/>
      <c r="O574" s="106"/>
      <c r="P574" s="106"/>
      <c r="Q574" s="106"/>
      <c r="R574" s="106"/>
      <c r="S574" s="107"/>
    </row>
    <row r="575" spans="11:19" s="89" customFormat="1" ht="15" customHeight="1" x14ac:dyDescent="0.3">
      <c r="K575" s="106"/>
      <c r="L575" s="106"/>
      <c r="M575" s="106"/>
      <c r="N575" s="106"/>
      <c r="O575" s="106"/>
      <c r="P575" s="106"/>
      <c r="Q575" s="106"/>
      <c r="R575" s="106"/>
      <c r="S575" s="107"/>
    </row>
    <row r="576" spans="11:19" s="89" customFormat="1" ht="15" customHeight="1" x14ac:dyDescent="0.3">
      <c r="K576" s="106"/>
      <c r="L576" s="106"/>
      <c r="M576" s="106"/>
      <c r="N576" s="106"/>
      <c r="O576" s="106"/>
      <c r="P576" s="106"/>
      <c r="Q576" s="106"/>
      <c r="R576" s="106"/>
      <c r="S576" s="107"/>
    </row>
    <row r="577" spans="11:19" s="89" customFormat="1" ht="15" customHeight="1" x14ac:dyDescent="0.3">
      <c r="K577" s="106"/>
      <c r="L577" s="106"/>
      <c r="M577" s="106"/>
      <c r="N577" s="106"/>
      <c r="O577" s="106"/>
      <c r="P577" s="106"/>
      <c r="Q577" s="106"/>
      <c r="R577" s="106"/>
      <c r="S577" s="107"/>
    </row>
    <row r="578" spans="11:19" s="89" customFormat="1" ht="15" customHeight="1" x14ac:dyDescent="0.3">
      <c r="K578" s="106"/>
      <c r="L578" s="106"/>
      <c r="M578" s="106"/>
      <c r="N578" s="106"/>
      <c r="O578" s="106"/>
      <c r="P578" s="106"/>
      <c r="Q578" s="106"/>
      <c r="R578" s="106"/>
      <c r="S578" s="107"/>
    </row>
    <row r="579" spans="11:19" s="89" customFormat="1" ht="15" customHeight="1" x14ac:dyDescent="0.3">
      <c r="K579" s="106"/>
      <c r="L579" s="106"/>
      <c r="M579" s="106"/>
      <c r="N579" s="106"/>
      <c r="O579" s="106"/>
      <c r="P579" s="106"/>
      <c r="Q579" s="106"/>
      <c r="R579" s="106"/>
      <c r="S579" s="107"/>
    </row>
    <row r="580" spans="11:19" s="89" customFormat="1" ht="15" customHeight="1" x14ac:dyDescent="0.3">
      <c r="K580" s="106"/>
      <c r="L580" s="106"/>
      <c r="M580" s="106"/>
      <c r="N580" s="106"/>
      <c r="O580" s="106"/>
      <c r="P580" s="106"/>
      <c r="Q580" s="106"/>
      <c r="R580" s="106"/>
      <c r="S580" s="107"/>
    </row>
    <row r="581" spans="11:19" s="89" customFormat="1" ht="15" customHeight="1" x14ac:dyDescent="0.3">
      <c r="K581" s="106"/>
      <c r="L581" s="106"/>
      <c r="M581" s="106"/>
      <c r="N581" s="106"/>
      <c r="O581" s="106"/>
      <c r="P581" s="106"/>
      <c r="Q581" s="106"/>
      <c r="R581" s="106"/>
      <c r="S581" s="107"/>
    </row>
    <row r="582" spans="11:19" s="89" customFormat="1" ht="15" customHeight="1" x14ac:dyDescent="0.3">
      <c r="K582" s="106"/>
      <c r="L582" s="106"/>
      <c r="M582" s="106"/>
      <c r="N582" s="106"/>
      <c r="O582" s="106"/>
      <c r="P582" s="106"/>
      <c r="Q582" s="106"/>
      <c r="R582" s="106"/>
      <c r="S582" s="107"/>
    </row>
    <row r="583" spans="11:19" s="89" customFormat="1" ht="15" customHeight="1" x14ac:dyDescent="0.3">
      <c r="K583" s="106"/>
      <c r="L583" s="106"/>
      <c r="M583" s="106"/>
      <c r="N583" s="106"/>
      <c r="O583" s="106"/>
      <c r="P583" s="106"/>
      <c r="Q583" s="106"/>
      <c r="R583" s="106"/>
      <c r="S583" s="107"/>
    </row>
    <row r="584" spans="11:19" s="89" customFormat="1" ht="15" customHeight="1" x14ac:dyDescent="0.3">
      <c r="K584" s="106"/>
      <c r="L584" s="106"/>
      <c r="M584" s="106"/>
      <c r="N584" s="106"/>
      <c r="O584" s="106"/>
      <c r="P584" s="106"/>
      <c r="Q584" s="106"/>
      <c r="R584" s="106"/>
      <c r="S584" s="107"/>
    </row>
    <row r="585" spans="11:19" s="89" customFormat="1" ht="15" customHeight="1" x14ac:dyDescent="0.3">
      <c r="K585" s="106"/>
      <c r="L585" s="106"/>
      <c r="M585" s="106"/>
      <c r="N585" s="106"/>
      <c r="O585" s="106"/>
      <c r="P585" s="106"/>
      <c r="Q585" s="106"/>
      <c r="R585" s="106"/>
      <c r="S585" s="107"/>
    </row>
    <row r="586" spans="11:19" s="89" customFormat="1" ht="15" customHeight="1" x14ac:dyDescent="0.3">
      <c r="K586" s="106"/>
      <c r="L586" s="106"/>
      <c r="M586" s="106"/>
      <c r="N586" s="106"/>
      <c r="O586" s="106"/>
      <c r="P586" s="106"/>
      <c r="Q586" s="106"/>
      <c r="R586" s="106"/>
      <c r="S586" s="107"/>
    </row>
    <row r="587" spans="11:19" s="89" customFormat="1" ht="15" customHeight="1" x14ac:dyDescent="0.3">
      <c r="K587" s="106"/>
      <c r="L587" s="106"/>
      <c r="M587" s="106"/>
      <c r="N587" s="106"/>
      <c r="O587" s="106"/>
      <c r="P587" s="106"/>
      <c r="Q587" s="106"/>
      <c r="R587" s="106"/>
      <c r="S587" s="107"/>
    </row>
    <row r="588" spans="11:19" s="89" customFormat="1" ht="15" customHeight="1" x14ac:dyDescent="0.3">
      <c r="K588" s="106"/>
      <c r="L588" s="106"/>
      <c r="M588" s="106"/>
      <c r="N588" s="106"/>
      <c r="O588" s="106"/>
      <c r="P588" s="106"/>
      <c r="Q588" s="106"/>
      <c r="R588" s="106"/>
      <c r="S588" s="107"/>
    </row>
    <row r="589" spans="11:19" s="89" customFormat="1" ht="15" customHeight="1" x14ac:dyDescent="0.3">
      <c r="K589" s="106"/>
      <c r="L589" s="106"/>
      <c r="M589" s="106"/>
      <c r="N589" s="106"/>
      <c r="O589" s="106"/>
      <c r="P589" s="106"/>
      <c r="Q589" s="106"/>
      <c r="R589" s="106"/>
      <c r="S589" s="107"/>
    </row>
    <row r="590" spans="11:19" s="89" customFormat="1" ht="15" customHeight="1" x14ac:dyDescent="0.3">
      <c r="K590" s="106"/>
      <c r="L590" s="106"/>
      <c r="M590" s="106"/>
      <c r="N590" s="106"/>
      <c r="O590" s="106"/>
      <c r="P590" s="106"/>
      <c r="Q590" s="106"/>
      <c r="R590" s="106"/>
      <c r="S590" s="107"/>
    </row>
    <row r="591" spans="11:19" s="89" customFormat="1" ht="15" customHeight="1" x14ac:dyDescent="0.3">
      <c r="K591" s="106"/>
      <c r="L591" s="106"/>
      <c r="M591" s="106"/>
      <c r="N591" s="106"/>
      <c r="O591" s="106"/>
      <c r="P591" s="106"/>
      <c r="Q591" s="106"/>
      <c r="R591" s="106"/>
      <c r="S591" s="107"/>
    </row>
    <row r="592" spans="11:19" s="89" customFormat="1" ht="15" customHeight="1" x14ac:dyDescent="0.3">
      <c r="K592" s="106"/>
      <c r="L592" s="106"/>
      <c r="M592" s="106"/>
      <c r="N592" s="106"/>
      <c r="O592" s="106"/>
      <c r="P592" s="106"/>
      <c r="Q592" s="106"/>
      <c r="R592" s="106"/>
      <c r="S592" s="107"/>
    </row>
    <row r="593" spans="11:19" s="89" customFormat="1" ht="15" customHeight="1" x14ac:dyDescent="0.3">
      <c r="K593" s="106"/>
      <c r="L593" s="106"/>
      <c r="M593" s="106"/>
      <c r="N593" s="106"/>
      <c r="O593" s="106"/>
      <c r="P593" s="106"/>
      <c r="Q593" s="106"/>
      <c r="R593" s="106"/>
      <c r="S593" s="107"/>
    </row>
    <row r="594" spans="11:19" s="89" customFormat="1" ht="15" customHeight="1" x14ac:dyDescent="0.3">
      <c r="K594" s="106"/>
      <c r="L594" s="106"/>
      <c r="M594" s="106"/>
      <c r="N594" s="106"/>
      <c r="O594" s="106"/>
      <c r="P594" s="106"/>
      <c r="Q594" s="106"/>
      <c r="R594" s="106"/>
      <c r="S594" s="107"/>
    </row>
    <row r="595" spans="11:19" s="89" customFormat="1" ht="15" customHeight="1" x14ac:dyDescent="0.3">
      <c r="K595" s="106"/>
      <c r="L595" s="106"/>
      <c r="M595" s="106"/>
      <c r="N595" s="106"/>
      <c r="O595" s="106"/>
      <c r="P595" s="106"/>
      <c r="Q595" s="106"/>
      <c r="R595" s="106"/>
      <c r="S595" s="107"/>
    </row>
    <row r="596" spans="11:19" s="89" customFormat="1" ht="15" customHeight="1" x14ac:dyDescent="0.3">
      <c r="K596" s="106"/>
      <c r="L596" s="106"/>
      <c r="M596" s="106"/>
      <c r="N596" s="106"/>
      <c r="O596" s="106"/>
      <c r="P596" s="106"/>
      <c r="Q596" s="106"/>
      <c r="R596" s="106"/>
      <c r="S596" s="107"/>
    </row>
    <row r="597" spans="11:19" s="89" customFormat="1" ht="15" customHeight="1" x14ac:dyDescent="0.3">
      <c r="K597" s="106"/>
      <c r="L597" s="106"/>
      <c r="M597" s="106"/>
      <c r="N597" s="106"/>
      <c r="O597" s="106"/>
      <c r="P597" s="106"/>
      <c r="Q597" s="106"/>
      <c r="R597" s="106"/>
      <c r="S597" s="107"/>
    </row>
    <row r="598" spans="11:19" s="89" customFormat="1" ht="15" customHeight="1" x14ac:dyDescent="0.3">
      <c r="K598" s="106"/>
      <c r="L598" s="106"/>
      <c r="M598" s="106"/>
      <c r="N598" s="106"/>
      <c r="O598" s="106"/>
      <c r="P598" s="106"/>
      <c r="Q598" s="106"/>
      <c r="R598" s="106"/>
      <c r="S598" s="107"/>
    </row>
    <row r="599" spans="11:19" s="89" customFormat="1" ht="15" customHeight="1" x14ac:dyDescent="0.3">
      <c r="K599" s="106"/>
      <c r="L599" s="106"/>
      <c r="M599" s="106"/>
      <c r="N599" s="106"/>
      <c r="O599" s="106"/>
      <c r="P599" s="106"/>
      <c r="Q599" s="106"/>
      <c r="R599" s="106"/>
      <c r="S599" s="107"/>
    </row>
    <row r="600" spans="11:19" s="89" customFormat="1" ht="15" customHeight="1" x14ac:dyDescent="0.3">
      <c r="K600" s="106"/>
      <c r="L600" s="106"/>
      <c r="M600" s="106"/>
      <c r="N600" s="106"/>
      <c r="O600" s="106"/>
      <c r="P600" s="106"/>
      <c r="Q600" s="106"/>
      <c r="R600" s="106"/>
      <c r="S600" s="107"/>
    </row>
    <row r="601" spans="11:19" s="89" customFormat="1" ht="15" customHeight="1" x14ac:dyDescent="0.3">
      <c r="K601" s="106"/>
      <c r="L601" s="106"/>
      <c r="M601" s="106"/>
      <c r="N601" s="106"/>
      <c r="O601" s="106"/>
      <c r="P601" s="106"/>
      <c r="Q601" s="106"/>
      <c r="R601" s="106"/>
      <c r="S601" s="107"/>
    </row>
    <row r="602" spans="11:19" s="89" customFormat="1" ht="15" customHeight="1" x14ac:dyDescent="0.3">
      <c r="K602" s="106"/>
      <c r="L602" s="106"/>
      <c r="M602" s="106"/>
      <c r="N602" s="106"/>
      <c r="O602" s="106"/>
      <c r="P602" s="106"/>
      <c r="Q602" s="106"/>
      <c r="R602" s="106"/>
      <c r="S602" s="107"/>
    </row>
    <row r="603" spans="11:19" s="89" customFormat="1" ht="15" customHeight="1" x14ac:dyDescent="0.3">
      <c r="K603" s="106"/>
      <c r="L603" s="106"/>
      <c r="M603" s="106"/>
      <c r="N603" s="106"/>
      <c r="O603" s="106"/>
      <c r="P603" s="106"/>
      <c r="Q603" s="106"/>
      <c r="R603" s="106"/>
      <c r="S603" s="107"/>
    </row>
    <row r="604" spans="11:19" s="89" customFormat="1" ht="15" customHeight="1" x14ac:dyDescent="0.3">
      <c r="K604" s="106"/>
      <c r="L604" s="106"/>
      <c r="M604" s="106"/>
      <c r="N604" s="106"/>
      <c r="O604" s="106"/>
      <c r="P604" s="106"/>
      <c r="Q604" s="106"/>
      <c r="R604" s="106"/>
      <c r="S604" s="107"/>
    </row>
    <row r="605" spans="11:19" s="89" customFormat="1" ht="15" customHeight="1" x14ac:dyDescent="0.3">
      <c r="K605" s="106"/>
      <c r="L605" s="106"/>
      <c r="M605" s="106"/>
      <c r="N605" s="106"/>
      <c r="O605" s="106"/>
      <c r="P605" s="106"/>
      <c r="Q605" s="106"/>
      <c r="R605" s="106"/>
      <c r="S605" s="107"/>
    </row>
    <row r="606" spans="11:19" s="89" customFormat="1" ht="15" customHeight="1" x14ac:dyDescent="0.3">
      <c r="K606" s="106"/>
      <c r="L606" s="106"/>
      <c r="M606" s="106"/>
      <c r="N606" s="106"/>
      <c r="O606" s="106"/>
      <c r="P606" s="106"/>
      <c r="Q606" s="106"/>
      <c r="R606" s="106"/>
      <c r="S606" s="107"/>
    </row>
    <row r="607" spans="11:19" s="89" customFormat="1" ht="15" customHeight="1" x14ac:dyDescent="0.3">
      <c r="K607" s="106"/>
      <c r="L607" s="106"/>
      <c r="M607" s="106"/>
      <c r="N607" s="106"/>
      <c r="O607" s="106"/>
      <c r="P607" s="106"/>
      <c r="Q607" s="106"/>
      <c r="R607" s="106"/>
      <c r="S607" s="107"/>
    </row>
    <row r="608" spans="11:19" s="89" customFormat="1" ht="15" customHeight="1" x14ac:dyDescent="0.3">
      <c r="K608" s="106"/>
      <c r="L608" s="106"/>
      <c r="M608" s="106"/>
      <c r="N608" s="106"/>
      <c r="O608" s="106"/>
      <c r="P608" s="106"/>
      <c r="Q608" s="106"/>
      <c r="R608" s="106"/>
      <c r="S608" s="107"/>
    </row>
    <row r="609" spans="11:19" s="89" customFormat="1" ht="15" customHeight="1" x14ac:dyDescent="0.3">
      <c r="K609" s="106"/>
      <c r="L609" s="106"/>
      <c r="M609" s="106"/>
      <c r="N609" s="106"/>
      <c r="O609" s="106"/>
      <c r="P609" s="106"/>
      <c r="Q609" s="106"/>
      <c r="R609" s="106"/>
      <c r="S609" s="107"/>
    </row>
    <row r="610" spans="11:19" s="89" customFormat="1" ht="15" customHeight="1" x14ac:dyDescent="0.3">
      <c r="K610" s="106"/>
      <c r="L610" s="106"/>
      <c r="M610" s="106"/>
      <c r="N610" s="106"/>
      <c r="O610" s="106"/>
      <c r="P610" s="106"/>
      <c r="Q610" s="106"/>
      <c r="R610" s="106"/>
      <c r="S610" s="107"/>
    </row>
    <row r="611" spans="11:19" s="89" customFormat="1" ht="15" customHeight="1" x14ac:dyDescent="0.3">
      <c r="K611" s="106"/>
      <c r="L611" s="106"/>
      <c r="M611" s="106"/>
      <c r="N611" s="106"/>
      <c r="O611" s="106"/>
      <c r="P611" s="106"/>
      <c r="Q611" s="106"/>
      <c r="R611" s="106"/>
      <c r="S611" s="107"/>
    </row>
    <row r="612" spans="11:19" s="89" customFormat="1" ht="15" customHeight="1" x14ac:dyDescent="0.3">
      <c r="K612" s="106"/>
      <c r="L612" s="106"/>
      <c r="M612" s="106"/>
      <c r="N612" s="106"/>
      <c r="O612" s="106"/>
      <c r="P612" s="106"/>
      <c r="Q612" s="106"/>
      <c r="R612" s="106"/>
      <c r="S612" s="107"/>
    </row>
    <row r="613" spans="11:19" s="89" customFormat="1" ht="15" customHeight="1" x14ac:dyDescent="0.3">
      <c r="K613" s="106"/>
      <c r="L613" s="106"/>
      <c r="M613" s="106"/>
      <c r="N613" s="106"/>
      <c r="O613" s="106"/>
      <c r="P613" s="106"/>
      <c r="Q613" s="106"/>
      <c r="R613" s="106"/>
      <c r="S613" s="107"/>
    </row>
    <row r="614" spans="11:19" s="89" customFormat="1" ht="15" customHeight="1" x14ac:dyDescent="0.3">
      <c r="K614" s="106"/>
      <c r="L614" s="106"/>
      <c r="M614" s="106"/>
      <c r="N614" s="106"/>
      <c r="O614" s="106"/>
      <c r="P614" s="106"/>
      <c r="Q614" s="106"/>
      <c r="R614" s="106"/>
      <c r="S614" s="107"/>
    </row>
    <row r="615" spans="11:19" s="89" customFormat="1" ht="15" customHeight="1" x14ac:dyDescent="0.3">
      <c r="K615" s="106"/>
      <c r="L615" s="106"/>
      <c r="M615" s="106"/>
      <c r="N615" s="106"/>
      <c r="O615" s="106"/>
      <c r="P615" s="106"/>
      <c r="Q615" s="106"/>
      <c r="R615" s="106"/>
      <c r="S615" s="107"/>
    </row>
    <row r="616" spans="11:19" s="89" customFormat="1" ht="15" customHeight="1" x14ac:dyDescent="0.3">
      <c r="K616" s="106"/>
      <c r="L616" s="106"/>
      <c r="M616" s="106"/>
      <c r="N616" s="106"/>
      <c r="O616" s="106"/>
      <c r="P616" s="106"/>
      <c r="Q616" s="106"/>
      <c r="R616" s="106"/>
      <c r="S616" s="107"/>
    </row>
    <row r="617" spans="11:19" s="89" customFormat="1" ht="15" customHeight="1" x14ac:dyDescent="0.3">
      <c r="K617" s="106"/>
      <c r="L617" s="106"/>
      <c r="M617" s="106"/>
      <c r="N617" s="106"/>
      <c r="O617" s="106"/>
      <c r="P617" s="106"/>
      <c r="Q617" s="106"/>
      <c r="R617" s="106"/>
      <c r="S617" s="107"/>
    </row>
    <row r="618" spans="11:19" s="89" customFormat="1" ht="15" customHeight="1" x14ac:dyDescent="0.3">
      <c r="K618" s="106"/>
      <c r="L618" s="106"/>
      <c r="M618" s="106"/>
      <c r="N618" s="106"/>
      <c r="O618" s="106"/>
      <c r="P618" s="106"/>
      <c r="Q618" s="106"/>
      <c r="R618" s="106"/>
      <c r="S618" s="107"/>
    </row>
    <row r="619" spans="11:19" s="89" customFormat="1" ht="15" customHeight="1" x14ac:dyDescent="0.3">
      <c r="K619" s="106"/>
      <c r="L619" s="106"/>
      <c r="M619" s="106"/>
      <c r="N619" s="106"/>
      <c r="O619" s="106"/>
      <c r="P619" s="106"/>
      <c r="Q619" s="106"/>
      <c r="R619" s="106"/>
      <c r="S619" s="107"/>
    </row>
    <row r="620" spans="11:19" s="89" customFormat="1" ht="15" customHeight="1" x14ac:dyDescent="0.3">
      <c r="K620" s="106"/>
      <c r="L620" s="106"/>
      <c r="M620" s="106"/>
      <c r="N620" s="106"/>
      <c r="O620" s="106"/>
      <c r="P620" s="106"/>
      <c r="Q620" s="106"/>
      <c r="R620" s="106"/>
      <c r="S620" s="107"/>
    </row>
    <row r="621" spans="11:19" s="89" customFormat="1" ht="15" customHeight="1" x14ac:dyDescent="0.3">
      <c r="K621" s="106"/>
      <c r="L621" s="106"/>
      <c r="M621" s="106"/>
      <c r="N621" s="106"/>
      <c r="O621" s="106"/>
      <c r="P621" s="106"/>
      <c r="Q621" s="106"/>
      <c r="R621" s="106"/>
      <c r="S621" s="107"/>
    </row>
    <row r="622" spans="11:19" s="89" customFormat="1" ht="15" customHeight="1" x14ac:dyDescent="0.3">
      <c r="K622" s="106"/>
      <c r="L622" s="106"/>
      <c r="M622" s="106"/>
      <c r="N622" s="106"/>
      <c r="O622" s="106"/>
      <c r="P622" s="106"/>
      <c r="Q622" s="106"/>
      <c r="R622" s="106"/>
      <c r="S622" s="107"/>
    </row>
    <row r="623" spans="11:19" s="89" customFormat="1" ht="15" customHeight="1" x14ac:dyDescent="0.3">
      <c r="K623" s="106"/>
      <c r="L623" s="106"/>
      <c r="M623" s="106"/>
      <c r="N623" s="106"/>
      <c r="O623" s="106"/>
      <c r="P623" s="106"/>
      <c r="Q623" s="106"/>
      <c r="R623" s="106"/>
      <c r="S623" s="107"/>
    </row>
    <row r="624" spans="11:19" s="89" customFormat="1" ht="15" customHeight="1" x14ac:dyDescent="0.3">
      <c r="K624" s="106"/>
      <c r="L624" s="106"/>
      <c r="M624" s="106"/>
      <c r="N624" s="106"/>
      <c r="O624" s="106"/>
      <c r="P624" s="106"/>
      <c r="Q624" s="106"/>
      <c r="R624" s="106"/>
      <c r="S624" s="107"/>
    </row>
    <row r="625" spans="11:19" s="89" customFormat="1" ht="15" customHeight="1" x14ac:dyDescent="0.3">
      <c r="K625" s="106"/>
      <c r="L625" s="106"/>
      <c r="M625" s="106"/>
      <c r="N625" s="106"/>
      <c r="O625" s="106"/>
      <c r="P625" s="106"/>
      <c r="Q625" s="106"/>
      <c r="R625" s="106"/>
      <c r="S625" s="107"/>
    </row>
    <row r="626" spans="11:19" s="89" customFormat="1" ht="15" customHeight="1" x14ac:dyDescent="0.3">
      <c r="K626" s="106"/>
      <c r="L626" s="106"/>
      <c r="M626" s="106"/>
      <c r="N626" s="106"/>
      <c r="O626" s="106"/>
      <c r="P626" s="106"/>
      <c r="Q626" s="106"/>
      <c r="R626" s="106"/>
      <c r="S626" s="107"/>
    </row>
    <row r="627" spans="11:19" s="89" customFormat="1" ht="15" customHeight="1" x14ac:dyDescent="0.3">
      <c r="K627" s="106"/>
      <c r="L627" s="106"/>
      <c r="M627" s="106"/>
      <c r="N627" s="106"/>
      <c r="O627" s="106"/>
      <c r="P627" s="106"/>
      <c r="Q627" s="106"/>
      <c r="R627" s="106"/>
      <c r="S627" s="107"/>
    </row>
    <row r="628" spans="11:19" s="89" customFormat="1" ht="15" customHeight="1" x14ac:dyDescent="0.3">
      <c r="K628" s="106"/>
      <c r="L628" s="106"/>
      <c r="M628" s="106"/>
      <c r="N628" s="106"/>
      <c r="O628" s="106"/>
      <c r="P628" s="106"/>
      <c r="Q628" s="106"/>
      <c r="R628" s="106"/>
      <c r="S628" s="107"/>
    </row>
    <row r="629" spans="11:19" s="89" customFormat="1" ht="15" customHeight="1" x14ac:dyDescent="0.3">
      <c r="K629" s="106"/>
      <c r="L629" s="106"/>
      <c r="M629" s="106"/>
      <c r="N629" s="106"/>
      <c r="O629" s="106"/>
      <c r="P629" s="106"/>
      <c r="Q629" s="106"/>
      <c r="R629" s="106"/>
      <c r="S629" s="107"/>
    </row>
    <row r="630" spans="11:19" s="89" customFormat="1" ht="15" customHeight="1" x14ac:dyDescent="0.3">
      <c r="K630" s="106"/>
      <c r="L630" s="106"/>
      <c r="M630" s="106"/>
      <c r="N630" s="106"/>
      <c r="O630" s="106"/>
      <c r="P630" s="106"/>
      <c r="Q630" s="106"/>
      <c r="R630" s="106"/>
      <c r="S630" s="107"/>
    </row>
    <row r="631" spans="11:19" s="89" customFormat="1" ht="15" customHeight="1" x14ac:dyDescent="0.3">
      <c r="K631" s="106"/>
      <c r="L631" s="106"/>
      <c r="M631" s="106"/>
      <c r="N631" s="106"/>
      <c r="O631" s="106"/>
      <c r="P631" s="106"/>
      <c r="Q631" s="106"/>
      <c r="R631" s="106"/>
      <c r="S631" s="107"/>
    </row>
    <row r="632" spans="11:19" s="89" customFormat="1" ht="15" customHeight="1" x14ac:dyDescent="0.3">
      <c r="K632" s="106"/>
      <c r="L632" s="106"/>
      <c r="M632" s="106"/>
      <c r="N632" s="106"/>
      <c r="O632" s="106"/>
      <c r="P632" s="106"/>
      <c r="Q632" s="106"/>
      <c r="R632" s="106"/>
      <c r="S632" s="107"/>
    </row>
    <row r="633" spans="11:19" s="89" customFormat="1" ht="15" customHeight="1" x14ac:dyDescent="0.3">
      <c r="K633" s="106"/>
      <c r="L633" s="106"/>
      <c r="M633" s="106"/>
      <c r="N633" s="106"/>
      <c r="O633" s="106"/>
      <c r="P633" s="106"/>
      <c r="Q633" s="106"/>
      <c r="R633" s="106"/>
      <c r="S633" s="107"/>
    </row>
    <row r="634" spans="11:19" s="89" customFormat="1" ht="15" customHeight="1" x14ac:dyDescent="0.3">
      <c r="K634" s="106"/>
      <c r="L634" s="106"/>
      <c r="M634" s="106"/>
      <c r="N634" s="106"/>
      <c r="O634" s="106"/>
      <c r="P634" s="106"/>
      <c r="Q634" s="106"/>
      <c r="R634" s="106"/>
      <c r="S634" s="107"/>
    </row>
    <row r="635" spans="11:19" s="89" customFormat="1" ht="15" customHeight="1" x14ac:dyDescent="0.3">
      <c r="K635" s="106"/>
      <c r="L635" s="106"/>
      <c r="M635" s="106"/>
      <c r="N635" s="106"/>
      <c r="O635" s="106"/>
      <c r="P635" s="106"/>
      <c r="Q635" s="106"/>
      <c r="R635" s="106"/>
      <c r="S635" s="107"/>
    </row>
    <row r="636" spans="11:19" s="89" customFormat="1" ht="15" customHeight="1" x14ac:dyDescent="0.3">
      <c r="K636" s="106"/>
      <c r="L636" s="106"/>
      <c r="M636" s="106"/>
      <c r="N636" s="106"/>
      <c r="O636" s="106"/>
      <c r="P636" s="106"/>
      <c r="Q636" s="106"/>
      <c r="R636" s="106"/>
      <c r="S636" s="107"/>
    </row>
    <row r="637" spans="11:19" s="89" customFormat="1" ht="15" customHeight="1" x14ac:dyDescent="0.3">
      <c r="K637" s="106"/>
      <c r="L637" s="106"/>
      <c r="M637" s="106"/>
      <c r="N637" s="106"/>
      <c r="O637" s="106"/>
      <c r="P637" s="106"/>
      <c r="Q637" s="106"/>
      <c r="R637" s="106"/>
      <c r="S637" s="107"/>
    </row>
    <row r="638" spans="11:19" s="89" customFormat="1" ht="15" customHeight="1" x14ac:dyDescent="0.3">
      <c r="K638" s="106"/>
      <c r="L638" s="106"/>
      <c r="M638" s="106"/>
      <c r="N638" s="106"/>
      <c r="O638" s="106"/>
      <c r="P638" s="106"/>
      <c r="Q638" s="106"/>
      <c r="R638" s="106"/>
      <c r="S638" s="107"/>
    </row>
    <row r="639" spans="11:19" s="89" customFormat="1" ht="15" customHeight="1" x14ac:dyDescent="0.3">
      <c r="K639" s="106"/>
      <c r="L639" s="106"/>
      <c r="M639" s="106"/>
      <c r="N639" s="106"/>
      <c r="O639" s="106"/>
      <c r="P639" s="106"/>
      <c r="Q639" s="106"/>
      <c r="R639" s="106"/>
      <c r="S639" s="107"/>
    </row>
    <row r="640" spans="11:19" s="89" customFormat="1" ht="15" customHeight="1" x14ac:dyDescent="0.3">
      <c r="K640" s="106"/>
      <c r="L640" s="106"/>
      <c r="M640" s="106"/>
      <c r="N640" s="106"/>
      <c r="O640" s="106"/>
      <c r="P640" s="106"/>
      <c r="Q640" s="106"/>
      <c r="R640" s="106"/>
      <c r="S640" s="107"/>
    </row>
    <row r="641" spans="11:19" s="89" customFormat="1" ht="15" customHeight="1" x14ac:dyDescent="0.3">
      <c r="K641" s="106"/>
      <c r="L641" s="106"/>
      <c r="M641" s="106"/>
      <c r="N641" s="106"/>
      <c r="O641" s="106"/>
      <c r="P641" s="106"/>
      <c r="Q641" s="106"/>
      <c r="R641" s="106"/>
      <c r="S641" s="107"/>
    </row>
    <row r="642" spans="11:19" s="89" customFormat="1" ht="15" customHeight="1" x14ac:dyDescent="0.3">
      <c r="K642" s="106"/>
      <c r="L642" s="106"/>
      <c r="M642" s="106"/>
      <c r="N642" s="106"/>
      <c r="O642" s="106"/>
      <c r="P642" s="106"/>
      <c r="Q642" s="106"/>
      <c r="R642" s="106"/>
      <c r="S642" s="107"/>
    </row>
    <row r="643" spans="11:19" s="89" customFormat="1" ht="15" customHeight="1" x14ac:dyDescent="0.3">
      <c r="K643" s="106"/>
      <c r="L643" s="106"/>
      <c r="M643" s="106"/>
      <c r="N643" s="106"/>
      <c r="O643" s="106"/>
      <c r="P643" s="106"/>
      <c r="Q643" s="106"/>
      <c r="R643" s="106"/>
      <c r="S643" s="107"/>
    </row>
    <row r="644" spans="11:19" s="89" customFormat="1" ht="15" customHeight="1" x14ac:dyDescent="0.3">
      <c r="K644" s="106"/>
      <c r="L644" s="106"/>
      <c r="M644" s="106"/>
      <c r="N644" s="106"/>
      <c r="O644" s="106"/>
      <c r="P644" s="106"/>
      <c r="Q644" s="106"/>
      <c r="R644" s="106"/>
      <c r="S644" s="107"/>
    </row>
    <row r="645" spans="11:19" s="89" customFormat="1" ht="15" customHeight="1" x14ac:dyDescent="0.3">
      <c r="K645" s="106"/>
      <c r="L645" s="106"/>
      <c r="M645" s="106"/>
      <c r="N645" s="106"/>
      <c r="O645" s="106"/>
      <c r="P645" s="106"/>
      <c r="Q645" s="106"/>
      <c r="R645" s="106"/>
      <c r="S645" s="107"/>
    </row>
    <row r="646" spans="11:19" s="89" customFormat="1" ht="15" customHeight="1" x14ac:dyDescent="0.3">
      <c r="K646" s="106"/>
      <c r="L646" s="106"/>
      <c r="M646" s="106"/>
      <c r="N646" s="106"/>
      <c r="O646" s="106"/>
      <c r="P646" s="106"/>
      <c r="Q646" s="106"/>
      <c r="R646" s="106"/>
      <c r="S646" s="107"/>
    </row>
    <row r="647" spans="11:19" s="89" customFormat="1" ht="15" customHeight="1" x14ac:dyDescent="0.3">
      <c r="K647" s="106"/>
      <c r="L647" s="106"/>
      <c r="M647" s="106"/>
      <c r="N647" s="106"/>
      <c r="O647" s="106"/>
      <c r="P647" s="106"/>
      <c r="Q647" s="106"/>
      <c r="R647" s="106"/>
      <c r="S647" s="107"/>
    </row>
    <row r="648" spans="11:19" s="89" customFormat="1" ht="15" customHeight="1" x14ac:dyDescent="0.3">
      <c r="K648" s="106"/>
      <c r="L648" s="106"/>
      <c r="M648" s="106"/>
      <c r="N648" s="106"/>
      <c r="O648" s="106"/>
      <c r="P648" s="106"/>
      <c r="Q648" s="106"/>
      <c r="R648" s="106"/>
      <c r="S648" s="107"/>
    </row>
    <row r="649" spans="11:19" s="89" customFormat="1" ht="15" customHeight="1" x14ac:dyDescent="0.3">
      <c r="K649" s="106"/>
      <c r="L649" s="106"/>
      <c r="M649" s="106"/>
      <c r="N649" s="106"/>
      <c r="O649" s="106"/>
      <c r="P649" s="106"/>
      <c r="Q649" s="106"/>
      <c r="R649" s="106"/>
      <c r="S649" s="107"/>
    </row>
    <row r="650" spans="11:19" s="89" customFormat="1" ht="15" customHeight="1" x14ac:dyDescent="0.3">
      <c r="K650" s="106"/>
      <c r="L650" s="106"/>
      <c r="M650" s="106"/>
      <c r="N650" s="106"/>
      <c r="O650" s="106"/>
      <c r="P650" s="106"/>
      <c r="Q650" s="106"/>
      <c r="R650" s="106"/>
      <c r="S650" s="107"/>
    </row>
    <row r="651" spans="11:19" s="89" customFormat="1" ht="15" customHeight="1" x14ac:dyDescent="0.3">
      <c r="K651" s="106"/>
      <c r="L651" s="106"/>
      <c r="M651" s="106"/>
      <c r="N651" s="106"/>
      <c r="O651" s="106"/>
      <c r="P651" s="106"/>
      <c r="Q651" s="106"/>
      <c r="R651" s="106"/>
      <c r="S651" s="107"/>
    </row>
    <row r="652" spans="11:19" s="89" customFormat="1" ht="15" customHeight="1" x14ac:dyDescent="0.3">
      <c r="K652" s="106"/>
      <c r="L652" s="106"/>
      <c r="M652" s="106"/>
      <c r="N652" s="106"/>
      <c r="O652" s="106"/>
      <c r="P652" s="106"/>
      <c r="Q652" s="106"/>
      <c r="R652" s="106"/>
      <c r="S652" s="107"/>
    </row>
    <row r="653" spans="11:19" s="89" customFormat="1" ht="15" customHeight="1" x14ac:dyDescent="0.3">
      <c r="K653" s="106"/>
      <c r="L653" s="106"/>
      <c r="M653" s="106"/>
      <c r="N653" s="106"/>
      <c r="O653" s="106"/>
      <c r="P653" s="106"/>
      <c r="Q653" s="106"/>
      <c r="R653" s="106"/>
      <c r="S653" s="107"/>
    </row>
    <row r="654" spans="11:19" s="89" customFormat="1" ht="15" customHeight="1" x14ac:dyDescent="0.3">
      <c r="K654" s="106"/>
      <c r="L654" s="106"/>
      <c r="M654" s="106"/>
      <c r="N654" s="106"/>
      <c r="O654" s="106"/>
      <c r="P654" s="106"/>
      <c r="Q654" s="106"/>
      <c r="R654" s="106"/>
      <c r="S654" s="107"/>
    </row>
    <row r="655" spans="11:19" s="89" customFormat="1" ht="15" customHeight="1" x14ac:dyDescent="0.3">
      <c r="K655" s="106"/>
      <c r="L655" s="106"/>
      <c r="M655" s="106"/>
      <c r="N655" s="106"/>
      <c r="O655" s="106"/>
      <c r="P655" s="106"/>
      <c r="Q655" s="106"/>
      <c r="R655" s="106"/>
      <c r="S655" s="107"/>
    </row>
    <row r="656" spans="11:19" s="89" customFormat="1" ht="15" customHeight="1" x14ac:dyDescent="0.3">
      <c r="K656" s="106"/>
      <c r="L656" s="106"/>
      <c r="M656" s="106"/>
      <c r="N656" s="106"/>
      <c r="O656" s="106"/>
      <c r="P656" s="106"/>
      <c r="Q656" s="106"/>
      <c r="R656" s="106"/>
      <c r="S656" s="107"/>
    </row>
    <row r="657" spans="11:19" s="89" customFormat="1" ht="15" customHeight="1" x14ac:dyDescent="0.3">
      <c r="K657" s="106"/>
      <c r="L657" s="106"/>
      <c r="M657" s="106"/>
      <c r="N657" s="106"/>
      <c r="O657" s="106"/>
      <c r="P657" s="106"/>
      <c r="Q657" s="106"/>
      <c r="R657" s="106"/>
      <c r="S657" s="107"/>
    </row>
    <row r="658" spans="11:19" s="89" customFormat="1" ht="15" customHeight="1" x14ac:dyDescent="0.3">
      <c r="K658" s="106"/>
      <c r="L658" s="106"/>
      <c r="M658" s="106"/>
      <c r="N658" s="106"/>
      <c r="O658" s="106"/>
      <c r="P658" s="106"/>
      <c r="Q658" s="106"/>
      <c r="R658" s="106"/>
      <c r="S658" s="107"/>
    </row>
    <row r="659" spans="11:19" s="89" customFormat="1" ht="15" customHeight="1" x14ac:dyDescent="0.3">
      <c r="K659" s="106"/>
      <c r="L659" s="106"/>
      <c r="M659" s="106"/>
      <c r="N659" s="106"/>
      <c r="O659" s="106"/>
      <c r="P659" s="106"/>
      <c r="Q659" s="106"/>
      <c r="R659" s="106"/>
      <c r="S659" s="107"/>
    </row>
    <row r="660" spans="11:19" s="89" customFormat="1" ht="15" customHeight="1" x14ac:dyDescent="0.3">
      <c r="K660" s="106"/>
      <c r="L660" s="106"/>
      <c r="M660" s="106"/>
      <c r="N660" s="106"/>
      <c r="O660" s="106"/>
      <c r="P660" s="106"/>
      <c r="Q660" s="106"/>
      <c r="R660" s="106"/>
      <c r="S660" s="107"/>
    </row>
    <row r="661" spans="11:19" s="89" customFormat="1" ht="15" customHeight="1" x14ac:dyDescent="0.3">
      <c r="K661" s="106"/>
      <c r="L661" s="106"/>
      <c r="M661" s="106"/>
      <c r="N661" s="106"/>
      <c r="O661" s="106"/>
      <c r="P661" s="106"/>
      <c r="Q661" s="106"/>
      <c r="R661" s="106"/>
      <c r="S661" s="107"/>
    </row>
    <row r="662" spans="11:19" s="89" customFormat="1" ht="15" customHeight="1" x14ac:dyDescent="0.3">
      <c r="K662" s="106"/>
      <c r="L662" s="106"/>
      <c r="M662" s="106"/>
      <c r="N662" s="106"/>
      <c r="O662" s="106"/>
      <c r="P662" s="106"/>
      <c r="Q662" s="106"/>
      <c r="R662" s="106"/>
      <c r="S662" s="107"/>
    </row>
    <row r="663" spans="11:19" s="89" customFormat="1" ht="15" customHeight="1" x14ac:dyDescent="0.3">
      <c r="K663" s="106"/>
      <c r="L663" s="106"/>
      <c r="M663" s="106"/>
      <c r="N663" s="106"/>
      <c r="O663" s="106"/>
      <c r="P663" s="106"/>
      <c r="Q663" s="106"/>
      <c r="R663" s="106"/>
      <c r="S663" s="107"/>
    </row>
    <row r="664" spans="11:19" s="89" customFormat="1" ht="15" customHeight="1" x14ac:dyDescent="0.3">
      <c r="K664" s="106"/>
      <c r="L664" s="106"/>
      <c r="M664" s="106"/>
      <c r="N664" s="106"/>
      <c r="O664" s="106"/>
      <c r="P664" s="106"/>
      <c r="Q664" s="106"/>
      <c r="R664" s="106"/>
      <c r="S664" s="107"/>
    </row>
    <row r="665" spans="11:19" s="89" customFormat="1" ht="15" customHeight="1" x14ac:dyDescent="0.3">
      <c r="K665" s="106"/>
      <c r="L665" s="106"/>
      <c r="M665" s="106"/>
      <c r="N665" s="106"/>
      <c r="O665" s="106"/>
      <c r="P665" s="106"/>
      <c r="Q665" s="106"/>
      <c r="R665" s="106"/>
      <c r="S665" s="107"/>
    </row>
    <row r="666" spans="11:19" s="89" customFormat="1" ht="15" customHeight="1" x14ac:dyDescent="0.3">
      <c r="K666" s="106"/>
      <c r="L666" s="106"/>
      <c r="M666" s="106"/>
      <c r="N666" s="106"/>
      <c r="O666" s="106"/>
      <c r="P666" s="106"/>
      <c r="Q666" s="106"/>
      <c r="R666" s="106"/>
      <c r="S666" s="107"/>
    </row>
    <row r="667" spans="11:19" s="89" customFormat="1" ht="15" customHeight="1" x14ac:dyDescent="0.3">
      <c r="K667" s="106"/>
      <c r="L667" s="106"/>
      <c r="M667" s="106"/>
      <c r="N667" s="106"/>
      <c r="O667" s="106"/>
      <c r="P667" s="106"/>
      <c r="Q667" s="106"/>
      <c r="R667" s="106"/>
      <c r="S667" s="107"/>
    </row>
    <row r="668" spans="11:19" s="89" customFormat="1" ht="15" customHeight="1" x14ac:dyDescent="0.3">
      <c r="K668" s="106"/>
      <c r="L668" s="106"/>
      <c r="M668" s="106"/>
      <c r="N668" s="106"/>
      <c r="O668" s="106"/>
      <c r="P668" s="106"/>
      <c r="Q668" s="106"/>
      <c r="R668" s="106"/>
      <c r="S668" s="107"/>
    </row>
    <row r="669" spans="11:19" s="89" customFormat="1" ht="15" customHeight="1" x14ac:dyDescent="0.3">
      <c r="K669" s="106"/>
      <c r="L669" s="106"/>
      <c r="M669" s="106"/>
      <c r="N669" s="106"/>
      <c r="O669" s="106"/>
      <c r="P669" s="106"/>
      <c r="Q669" s="106"/>
      <c r="R669" s="106"/>
      <c r="S669" s="107"/>
    </row>
    <row r="670" spans="11:19" s="89" customFormat="1" ht="15" customHeight="1" x14ac:dyDescent="0.3">
      <c r="K670" s="106"/>
      <c r="L670" s="106"/>
      <c r="M670" s="106"/>
      <c r="N670" s="106"/>
      <c r="O670" s="106"/>
      <c r="P670" s="106"/>
      <c r="Q670" s="106"/>
      <c r="R670" s="106"/>
      <c r="S670" s="107"/>
    </row>
    <row r="671" spans="11:19" s="89" customFormat="1" ht="15" customHeight="1" x14ac:dyDescent="0.3">
      <c r="K671" s="106"/>
      <c r="L671" s="106"/>
      <c r="M671" s="106"/>
      <c r="N671" s="106"/>
      <c r="O671" s="106"/>
      <c r="P671" s="106"/>
      <c r="Q671" s="106"/>
      <c r="R671" s="106"/>
      <c r="S671" s="107"/>
    </row>
    <row r="672" spans="11:19" s="89" customFormat="1" ht="15" customHeight="1" x14ac:dyDescent="0.3">
      <c r="K672" s="106"/>
      <c r="L672" s="106"/>
      <c r="M672" s="106"/>
      <c r="N672" s="106"/>
      <c r="O672" s="106"/>
      <c r="P672" s="106"/>
      <c r="Q672" s="106"/>
      <c r="R672" s="106"/>
      <c r="S672" s="107"/>
    </row>
    <row r="673" spans="11:19" s="89" customFormat="1" ht="15" customHeight="1" x14ac:dyDescent="0.3">
      <c r="K673" s="106"/>
      <c r="L673" s="106"/>
      <c r="M673" s="106"/>
      <c r="N673" s="106"/>
      <c r="O673" s="106"/>
      <c r="P673" s="106"/>
      <c r="Q673" s="106"/>
      <c r="R673" s="106"/>
      <c r="S673" s="107"/>
    </row>
    <row r="674" spans="11:19" s="89" customFormat="1" ht="15" customHeight="1" x14ac:dyDescent="0.3">
      <c r="K674" s="106"/>
      <c r="L674" s="106"/>
      <c r="M674" s="106"/>
      <c r="N674" s="106"/>
      <c r="O674" s="106"/>
      <c r="P674" s="106"/>
      <c r="Q674" s="106"/>
      <c r="R674" s="106"/>
      <c r="S674" s="107"/>
    </row>
    <row r="675" spans="11:19" s="89" customFormat="1" ht="15" customHeight="1" x14ac:dyDescent="0.3">
      <c r="K675" s="106"/>
      <c r="L675" s="106"/>
      <c r="M675" s="106"/>
      <c r="N675" s="106"/>
      <c r="O675" s="106"/>
      <c r="P675" s="106"/>
      <c r="Q675" s="106"/>
      <c r="R675" s="106"/>
      <c r="S675" s="107"/>
    </row>
    <row r="676" spans="11:19" s="89" customFormat="1" ht="15" customHeight="1" x14ac:dyDescent="0.3">
      <c r="K676" s="106"/>
      <c r="L676" s="106"/>
      <c r="M676" s="106"/>
      <c r="N676" s="106"/>
      <c r="O676" s="106"/>
      <c r="P676" s="106"/>
      <c r="Q676" s="106"/>
      <c r="R676" s="106"/>
      <c r="S676" s="107"/>
    </row>
    <row r="677" spans="11:19" s="89" customFormat="1" ht="15" customHeight="1" x14ac:dyDescent="0.3">
      <c r="K677" s="106"/>
      <c r="L677" s="106"/>
      <c r="M677" s="106"/>
      <c r="N677" s="106"/>
      <c r="O677" s="106"/>
      <c r="P677" s="106"/>
      <c r="Q677" s="106"/>
      <c r="R677" s="106"/>
      <c r="S677" s="107"/>
    </row>
    <row r="678" spans="11:19" s="89" customFormat="1" ht="15" customHeight="1" x14ac:dyDescent="0.3">
      <c r="K678" s="106"/>
      <c r="L678" s="106"/>
      <c r="M678" s="106"/>
      <c r="N678" s="106"/>
      <c r="O678" s="106"/>
      <c r="P678" s="106"/>
      <c r="Q678" s="106"/>
      <c r="R678" s="106"/>
      <c r="S678" s="107"/>
    </row>
    <row r="679" spans="11:19" s="89" customFormat="1" ht="15" customHeight="1" x14ac:dyDescent="0.3">
      <c r="K679" s="106"/>
      <c r="L679" s="106"/>
      <c r="M679" s="106"/>
      <c r="N679" s="106"/>
      <c r="O679" s="106"/>
      <c r="P679" s="106"/>
      <c r="Q679" s="106"/>
      <c r="R679" s="106"/>
      <c r="S679" s="107"/>
    </row>
    <row r="680" spans="11:19" s="89" customFormat="1" ht="15" customHeight="1" x14ac:dyDescent="0.3">
      <c r="K680" s="106"/>
      <c r="L680" s="106"/>
      <c r="M680" s="106"/>
      <c r="N680" s="106"/>
      <c r="O680" s="106"/>
      <c r="P680" s="106"/>
      <c r="Q680" s="106"/>
      <c r="R680" s="106"/>
      <c r="S680" s="107"/>
    </row>
    <row r="681" spans="11:19" s="89" customFormat="1" ht="15" customHeight="1" x14ac:dyDescent="0.3">
      <c r="K681" s="106"/>
      <c r="L681" s="106"/>
      <c r="M681" s="106"/>
      <c r="N681" s="106"/>
      <c r="O681" s="106"/>
      <c r="P681" s="106"/>
      <c r="Q681" s="106"/>
      <c r="R681" s="106"/>
      <c r="S681" s="107"/>
    </row>
    <row r="682" spans="11:19" s="89" customFormat="1" ht="15" customHeight="1" x14ac:dyDescent="0.3">
      <c r="K682" s="106"/>
      <c r="L682" s="106"/>
      <c r="M682" s="106"/>
      <c r="N682" s="106"/>
      <c r="O682" s="106"/>
      <c r="P682" s="106"/>
      <c r="Q682" s="106"/>
      <c r="R682" s="106"/>
      <c r="S682" s="107"/>
    </row>
    <row r="683" spans="11:19" s="89" customFormat="1" ht="15" customHeight="1" x14ac:dyDescent="0.3">
      <c r="K683" s="106"/>
      <c r="L683" s="106"/>
      <c r="M683" s="106"/>
      <c r="N683" s="106"/>
      <c r="O683" s="106"/>
      <c r="P683" s="106"/>
      <c r="Q683" s="106"/>
      <c r="R683" s="106"/>
      <c r="S683" s="107"/>
    </row>
    <row r="684" spans="11:19" s="89" customFormat="1" ht="15" customHeight="1" x14ac:dyDescent="0.3">
      <c r="K684" s="106"/>
      <c r="L684" s="106"/>
      <c r="M684" s="106"/>
      <c r="N684" s="106"/>
      <c r="O684" s="106"/>
      <c r="P684" s="106"/>
      <c r="Q684" s="106"/>
      <c r="R684" s="106"/>
      <c r="S684" s="107"/>
    </row>
    <row r="685" spans="11:19" s="89" customFormat="1" ht="15" customHeight="1" x14ac:dyDescent="0.3">
      <c r="K685" s="106"/>
      <c r="L685" s="106"/>
      <c r="M685" s="106"/>
      <c r="N685" s="106"/>
      <c r="O685" s="106"/>
      <c r="P685" s="106"/>
      <c r="Q685" s="106"/>
      <c r="R685" s="106"/>
      <c r="S685" s="107"/>
    </row>
    <row r="686" spans="11:19" s="89" customFormat="1" ht="15" customHeight="1" x14ac:dyDescent="0.3">
      <c r="K686" s="106"/>
      <c r="L686" s="106"/>
      <c r="M686" s="106"/>
      <c r="N686" s="106"/>
      <c r="O686" s="106"/>
      <c r="P686" s="106"/>
      <c r="Q686" s="106"/>
      <c r="R686" s="106"/>
      <c r="S686" s="107"/>
    </row>
    <row r="687" spans="11:19" s="89" customFormat="1" ht="15" customHeight="1" x14ac:dyDescent="0.3">
      <c r="K687" s="106"/>
      <c r="L687" s="106"/>
      <c r="M687" s="106"/>
      <c r="N687" s="106"/>
      <c r="O687" s="106"/>
      <c r="P687" s="106"/>
      <c r="Q687" s="106"/>
      <c r="R687" s="106"/>
      <c r="S687" s="107"/>
    </row>
    <row r="688" spans="11:19" s="89" customFormat="1" ht="15" customHeight="1" x14ac:dyDescent="0.3">
      <c r="K688" s="106"/>
      <c r="L688" s="106"/>
      <c r="M688" s="106"/>
      <c r="N688" s="106"/>
      <c r="O688" s="106"/>
      <c r="P688" s="106"/>
      <c r="Q688" s="106"/>
      <c r="R688" s="106"/>
      <c r="S688" s="107"/>
    </row>
    <row r="689" spans="11:19" s="89" customFormat="1" ht="15" customHeight="1" x14ac:dyDescent="0.3">
      <c r="K689" s="106"/>
      <c r="L689" s="106"/>
      <c r="M689" s="106"/>
      <c r="N689" s="106"/>
      <c r="O689" s="106"/>
      <c r="P689" s="106"/>
      <c r="Q689" s="106"/>
      <c r="R689" s="106"/>
      <c r="S689" s="107"/>
    </row>
    <row r="690" spans="11:19" s="89" customFormat="1" ht="15" customHeight="1" x14ac:dyDescent="0.3">
      <c r="K690" s="106"/>
      <c r="L690" s="106"/>
      <c r="M690" s="106"/>
      <c r="N690" s="106"/>
      <c r="O690" s="106"/>
      <c r="P690" s="106"/>
      <c r="Q690" s="106"/>
      <c r="R690" s="106"/>
      <c r="S690" s="107"/>
    </row>
    <row r="691" spans="11:19" s="89" customFormat="1" ht="15" customHeight="1" x14ac:dyDescent="0.3">
      <c r="K691" s="106"/>
      <c r="L691" s="106"/>
      <c r="M691" s="106"/>
      <c r="N691" s="106"/>
      <c r="O691" s="106"/>
      <c r="P691" s="106"/>
      <c r="Q691" s="106"/>
      <c r="R691" s="106"/>
      <c r="S691" s="107"/>
    </row>
    <row r="692" spans="11:19" s="89" customFormat="1" ht="15" customHeight="1" x14ac:dyDescent="0.3">
      <c r="K692" s="106"/>
      <c r="L692" s="106"/>
      <c r="M692" s="106"/>
      <c r="N692" s="106"/>
      <c r="O692" s="106"/>
      <c r="P692" s="106"/>
      <c r="Q692" s="106"/>
      <c r="R692" s="106"/>
      <c r="S692" s="107"/>
    </row>
    <row r="693" spans="11:19" s="89" customFormat="1" ht="15" customHeight="1" x14ac:dyDescent="0.3">
      <c r="K693" s="106"/>
      <c r="L693" s="106"/>
      <c r="M693" s="106"/>
      <c r="N693" s="106"/>
      <c r="O693" s="106"/>
      <c r="P693" s="106"/>
      <c r="Q693" s="106"/>
      <c r="R693" s="106"/>
      <c r="S693" s="107"/>
    </row>
    <row r="694" spans="11:19" s="89" customFormat="1" ht="15" customHeight="1" x14ac:dyDescent="0.3">
      <c r="K694" s="106"/>
      <c r="L694" s="106"/>
      <c r="M694" s="106"/>
      <c r="N694" s="106"/>
      <c r="O694" s="106"/>
      <c r="P694" s="106"/>
      <c r="Q694" s="106"/>
      <c r="R694" s="106"/>
      <c r="S694" s="107"/>
    </row>
    <row r="695" spans="11:19" s="89" customFormat="1" ht="15" customHeight="1" x14ac:dyDescent="0.3">
      <c r="K695" s="106"/>
      <c r="L695" s="106"/>
      <c r="M695" s="106"/>
      <c r="N695" s="106"/>
      <c r="O695" s="106"/>
      <c r="P695" s="106"/>
      <c r="Q695" s="106"/>
      <c r="R695" s="106"/>
      <c r="S695" s="107"/>
    </row>
    <row r="696" spans="11:19" s="89" customFormat="1" ht="15" customHeight="1" x14ac:dyDescent="0.3">
      <c r="K696" s="106"/>
      <c r="L696" s="106"/>
      <c r="M696" s="106"/>
      <c r="N696" s="106"/>
      <c r="O696" s="106"/>
      <c r="P696" s="106"/>
      <c r="Q696" s="106"/>
      <c r="R696" s="106"/>
      <c r="S696" s="107"/>
    </row>
    <row r="697" spans="11:19" s="89" customFormat="1" ht="15" customHeight="1" x14ac:dyDescent="0.3">
      <c r="K697" s="106"/>
      <c r="L697" s="106"/>
      <c r="M697" s="106"/>
      <c r="N697" s="106"/>
      <c r="O697" s="106"/>
      <c r="P697" s="106"/>
      <c r="Q697" s="106"/>
      <c r="R697" s="106"/>
      <c r="S697" s="107"/>
    </row>
    <row r="698" spans="11:19" s="89" customFormat="1" ht="15" customHeight="1" x14ac:dyDescent="0.3">
      <c r="K698" s="106"/>
      <c r="L698" s="106"/>
      <c r="M698" s="106"/>
      <c r="N698" s="106"/>
      <c r="O698" s="106"/>
      <c r="P698" s="106"/>
      <c r="Q698" s="106"/>
      <c r="R698" s="106"/>
      <c r="S698" s="107"/>
    </row>
    <row r="699" spans="11:19" s="89" customFormat="1" ht="15" customHeight="1" x14ac:dyDescent="0.3">
      <c r="K699" s="106"/>
      <c r="L699" s="106"/>
      <c r="M699" s="106"/>
      <c r="N699" s="106"/>
      <c r="O699" s="106"/>
      <c r="P699" s="106"/>
      <c r="Q699" s="106"/>
      <c r="R699" s="106"/>
      <c r="S699" s="107"/>
    </row>
    <row r="700" spans="11:19" s="89" customFormat="1" ht="15" customHeight="1" x14ac:dyDescent="0.3">
      <c r="K700" s="106"/>
      <c r="L700" s="106"/>
      <c r="M700" s="106"/>
      <c r="N700" s="106"/>
      <c r="O700" s="106"/>
      <c r="P700" s="106"/>
      <c r="Q700" s="106"/>
      <c r="R700" s="106"/>
      <c r="S700" s="107"/>
    </row>
    <row r="701" spans="11:19" s="89" customFormat="1" ht="15" customHeight="1" x14ac:dyDescent="0.3">
      <c r="K701" s="106"/>
      <c r="L701" s="106"/>
      <c r="M701" s="106"/>
      <c r="N701" s="106"/>
      <c r="O701" s="106"/>
      <c r="P701" s="106"/>
      <c r="Q701" s="106"/>
      <c r="R701" s="106"/>
      <c r="S701" s="107"/>
    </row>
    <row r="702" spans="11:19" s="89" customFormat="1" ht="15" customHeight="1" x14ac:dyDescent="0.3">
      <c r="K702" s="106"/>
      <c r="L702" s="106"/>
      <c r="M702" s="106"/>
      <c r="N702" s="106"/>
      <c r="O702" s="106"/>
      <c r="P702" s="106"/>
      <c r="Q702" s="106"/>
      <c r="R702" s="106"/>
      <c r="S702" s="107"/>
    </row>
    <row r="703" spans="11:19" s="89" customFormat="1" ht="15" customHeight="1" x14ac:dyDescent="0.3">
      <c r="K703" s="106"/>
      <c r="L703" s="106"/>
      <c r="M703" s="106"/>
      <c r="N703" s="106"/>
      <c r="O703" s="106"/>
      <c r="P703" s="106"/>
      <c r="Q703" s="106"/>
      <c r="R703" s="106"/>
      <c r="S703" s="107"/>
    </row>
    <row r="704" spans="11:19" s="89" customFormat="1" ht="15" customHeight="1" x14ac:dyDescent="0.3">
      <c r="K704" s="106"/>
      <c r="L704" s="106"/>
      <c r="M704" s="106"/>
      <c r="N704" s="106"/>
      <c r="O704" s="106"/>
      <c r="P704" s="106"/>
      <c r="Q704" s="106"/>
      <c r="R704" s="106"/>
      <c r="S704" s="107"/>
    </row>
    <row r="705" spans="11:19" s="89" customFormat="1" ht="15" customHeight="1" x14ac:dyDescent="0.3">
      <c r="K705" s="106"/>
      <c r="L705" s="106"/>
      <c r="M705" s="106"/>
      <c r="N705" s="106"/>
      <c r="O705" s="106"/>
      <c r="P705" s="106"/>
      <c r="Q705" s="106"/>
      <c r="R705" s="106"/>
      <c r="S705" s="107"/>
    </row>
    <row r="706" spans="11:19" s="89" customFormat="1" ht="15" customHeight="1" x14ac:dyDescent="0.3">
      <c r="K706" s="106"/>
      <c r="L706" s="106"/>
      <c r="M706" s="106"/>
      <c r="N706" s="106"/>
      <c r="O706" s="106"/>
      <c r="P706" s="106"/>
      <c r="Q706" s="106"/>
      <c r="R706" s="106"/>
      <c r="S706" s="107"/>
    </row>
    <row r="707" spans="11:19" s="89" customFormat="1" ht="15" customHeight="1" x14ac:dyDescent="0.3">
      <c r="K707" s="106"/>
      <c r="L707" s="106"/>
      <c r="M707" s="106"/>
      <c r="N707" s="106"/>
      <c r="O707" s="106"/>
      <c r="P707" s="106"/>
      <c r="Q707" s="106"/>
      <c r="R707" s="106"/>
      <c r="S707" s="107"/>
    </row>
    <row r="708" spans="11:19" s="89" customFormat="1" ht="15" customHeight="1" x14ac:dyDescent="0.3">
      <c r="K708" s="106"/>
      <c r="L708" s="106"/>
      <c r="M708" s="106"/>
      <c r="N708" s="106"/>
      <c r="O708" s="106"/>
      <c r="P708" s="106"/>
      <c r="Q708" s="106"/>
      <c r="R708" s="106"/>
      <c r="S708" s="107"/>
    </row>
    <row r="709" spans="11:19" s="89" customFormat="1" ht="15" customHeight="1" x14ac:dyDescent="0.3">
      <c r="K709" s="106"/>
      <c r="L709" s="106"/>
      <c r="M709" s="106"/>
      <c r="N709" s="106"/>
      <c r="O709" s="106"/>
      <c r="P709" s="106"/>
      <c r="Q709" s="106"/>
      <c r="R709" s="106"/>
      <c r="S709" s="107"/>
    </row>
    <row r="710" spans="11:19" s="89" customFormat="1" ht="15" customHeight="1" x14ac:dyDescent="0.3">
      <c r="K710" s="106"/>
      <c r="L710" s="106"/>
      <c r="M710" s="106"/>
      <c r="N710" s="106"/>
      <c r="O710" s="106"/>
      <c r="P710" s="106"/>
      <c r="Q710" s="106"/>
      <c r="R710" s="106"/>
      <c r="S710" s="107"/>
    </row>
    <row r="711" spans="11:19" s="89" customFormat="1" ht="15" customHeight="1" x14ac:dyDescent="0.3">
      <c r="K711" s="106"/>
      <c r="L711" s="106"/>
      <c r="M711" s="106"/>
      <c r="N711" s="106"/>
      <c r="O711" s="106"/>
      <c r="P711" s="106"/>
      <c r="Q711" s="106"/>
      <c r="R711" s="106"/>
      <c r="S711" s="107"/>
    </row>
    <row r="712" spans="11:19" s="89" customFormat="1" ht="15" customHeight="1" x14ac:dyDescent="0.3">
      <c r="K712" s="106"/>
      <c r="L712" s="106"/>
      <c r="M712" s="106"/>
      <c r="N712" s="106"/>
      <c r="O712" s="106"/>
      <c r="P712" s="106"/>
      <c r="Q712" s="106"/>
      <c r="R712" s="106"/>
      <c r="S712" s="107"/>
    </row>
    <row r="713" spans="11:19" s="89" customFormat="1" ht="15" customHeight="1" x14ac:dyDescent="0.3">
      <c r="K713" s="106"/>
      <c r="L713" s="106"/>
      <c r="M713" s="106"/>
      <c r="N713" s="106"/>
      <c r="O713" s="106"/>
      <c r="P713" s="106"/>
      <c r="Q713" s="106"/>
      <c r="R713" s="106"/>
      <c r="S713" s="107"/>
    </row>
    <row r="714" spans="11:19" s="89" customFormat="1" ht="15" customHeight="1" x14ac:dyDescent="0.3">
      <c r="K714" s="106"/>
      <c r="L714" s="106"/>
      <c r="M714" s="106"/>
      <c r="N714" s="106"/>
      <c r="O714" s="106"/>
      <c r="P714" s="106"/>
      <c r="Q714" s="106"/>
      <c r="R714" s="106"/>
      <c r="S714" s="107"/>
    </row>
    <row r="715" spans="11:19" s="89" customFormat="1" ht="15" customHeight="1" x14ac:dyDescent="0.3">
      <c r="K715" s="106"/>
      <c r="L715" s="106"/>
      <c r="M715" s="106"/>
      <c r="N715" s="106"/>
      <c r="O715" s="106"/>
      <c r="P715" s="106"/>
      <c r="Q715" s="106"/>
      <c r="R715" s="106"/>
      <c r="S715" s="107"/>
    </row>
    <row r="716" spans="11:19" s="89" customFormat="1" ht="15" customHeight="1" x14ac:dyDescent="0.3">
      <c r="K716" s="106"/>
      <c r="L716" s="106"/>
      <c r="M716" s="106"/>
      <c r="N716" s="106"/>
      <c r="O716" s="106"/>
      <c r="P716" s="106"/>
      <c r="Q716" s="106"/>
      <c r="R716" s="106"/>
      <c r="S716" s="107"/>
    </row>
    <row r="717" spans="11:19" s="89" customFormat="1" ht="15" customHeight="1" x14ac:dyDescent="0.3">
      <c r="K717" s="106"/>
      <c r="L717" s="106"/>
      <c r="M717" s="106"/>
      <c r="N717" s="106"/>
      <c r="O717" s="106"/>
      <c r="P717" s="106"/>
      <c r="Q717" s="106"/>
      <c r="R717" s="106"/>
      <c r="S717" s="107"/>
    </row>
    <row r="718" spans="11:19" s="89" customFormat="1" ht="15" customHeight="1" x14ac:dyDescent="0.3">
      <c r="K718" s="106"/>
      <c r="L718" s="106"/>
      <c r="M718" s="106"/>
      <c r="N718" s="106"/>
      <c r="O718" s="106"/>
      <c r="P718" s="106"/>
      <c r="Q718" s="106"/>
      <c r="R718" s="106"/>
      <c r="S718" s="107"/>
    </row>
    <row r="719" spans="11:19" s="89" customFormat="1" ht="15" customHeight="1" x14ac:dyDescent="0.3">
      <c r="K719" s="106"/>
      <c r="L719" s="106"/>
      <c r="M719" s="106"/>
      <c r="N719" s="106"/>
      <c r="O719" s="106"/>
      <c r="P719" s="106"/>
      <c r="Q719" s="106"/>
      <c r="R719" s="106"/>
      <c r="S719" s="107"/>
    </row>
    <row r="720" spans="11:19" s="89" customFormat="1" ht="15" customHeight="1" x14ac:dyDescent="0.3">
      <c r="K720" s="106"/>
      <c r="L720" s="106"/>
      <c r="M720" s="106"/>
      <c r="N720" s="106"/>
      <c r="O720" s="106"/>
      <c r="P720" s="106"/>
      <c r="Q720" s="106"/>
      <c r="R720" s="106"/>
      <c r="S720" s="107"/>
    </row>
    <row r="721" spans="11:19" s="89" customFormat="1" ht="15" customHeight="1" x14ac:dyDescent="0.3">
      <c r="K721" s="106"/>
      <c r="L721" s="106"/>
      <c r="M721" s="106"/>
      <c r="N721" s="106"/>
      <c r="O721" s="106"/>
      <c r="P721" s="106"/>
      <c r="Q721" s="106"/>
      <c r="R721" s="106"/>
      <c r="S721" s="107"/>
    </row>
    <row r="722" spans="11:19" s="89" customFormat="1" ht="15" customHeight="1" x14ac:dyDescent="0.3">
      <c r="K722" s="106"/>
      <c r="L722" s="106"/>
      <c r="M722" s="106"/>
      <c r="N722" s="106"/>
      <c r="O722" s="106"/>
      <c r="P722" s="106"/>
      <c r="Q722" s="106"/>
      <c r="R722" s="106"/>
      <c r="S722" s="107"/>
    </row>
    <row r="723" spans="11:19" s="89" customFormat="1" ht="15" customHeight="1" x14ac:dyDescent="0.3">
      <c r="K723" s="106"/>
      <c r="L723" s="106"/>
      <c r="M723" s="106"/>
      <c r="N723" s="106"/>
      <c r="O723" s="106"/>
      <c r="P723" s="106"/>
      <c r="Q723" s="106"/>
      <c r="R723" s="106"/>
      <c r="S723" s="107"/>
    </row>
    <row r="724" spans="11:19" s="89" customFormat="1" ht="15" customHeight="1" x14ac:dyDescent="0.3">
      <c r="K724" s="106"/>
      <c r="L724" s="106"/>
      <c r="M724" s="106"/>
      <c r="N724" s="106"/>
      <c r="O724" s="106"/>
      <c r="P724" s="106"/>
      <c r="Q724" s="106"/>
      <c r="R724" s="106"/>
      <c r="S724" s="107"/>
    </row>
    <row r="725" spans="11:19" s="89" customFormat="1" ht="15" customHeight="1" x14ac:dyDescent="0.3">
      <c r="K725" s="106"/>
      <c r="L725" s="106"/>
      <c r="M725" s="106"/>
      <c r="N725" s="106"/>
      <c r="O725" s="106"/>
      <c r="P725" s="106"/>
      <c r="Q725" s="106"/>
      <c r="R725" s="106"/>
      <c r="S725" s="107"/>
    </row>
    <row r="726" spans="11:19" s="89" customFormat="1" ht="15" customHeight="1" x14ac:dyDescent="0.3">
      <c r="K726" s="106"/>
      <c r="L726" s="106"/>
      <c r="M726" s="106"/>
      <c r="N726" s="106"/>
      <c r="O726" s="106"/>
      <c r="P726" s="106"/>
      <c r="Q726" s="106"/>
      <c r="R726" s="106"/>
      <c r="S726" s="107"/>
    </row>
    <row r="727" spans="11:19" s="89" customFormat="1" ht="15" customHeight="1" x14ac:dyDescent="0.3">
      <c r="K727" s="106"/>
      <c r="L727" s="106"/>
      <c r="M727" s="106"/>
      <c r="N727" s="106"/>
      <c r="O727" s="106"/>
      <c r="P727" s="106"/>
      <c r="Q727" s="106"/>
      <c r="R727" s="106"/>
      <c r="S727" s="107"/>
    </row>
    <row r="728" spans="11:19" s="89" customFormat="1" ht="15" customHeight="1" x14ac:dyDescent="0.3">
      <c r="K728" s="106"/>
      <c r="L728" s="106"/>
      <c r="M728" s="106"/>
      <c r="N728" s="106"/>
      <c r="O728" s="106"/>
      <c r="P728" s="106"/>
      <c r="Q728" s="106"/>
      <c r="R728" s="106"/>
      <c r="S728" s="107"/>
    </row>
    <row r="729" spans="11:19" s="89" customFormat="1" ht="15" customHeight="1" x14ac:dyDescent="0.3">
      <c r="K729" s="106"/>
      <c r="L729" s="106"/>
      <c r="M729" s="106"/>
      <c r="N729" s="106"/>
      <c r="O729" s="106"/>
      <c r="P729" s="106"/>
      <c r="Q729" s="106"/>
      <c r="R729" s="106"/>
      <c r="S729" s="107"/>
    </row>
    <row r="730" spans="11:19" s="89" customFormat="1" ht="15" customHeight="1" x14ac:dyDescent="0.3">
      <c r="K730" s="106"/>
      <c r="L730" s="106"/>
      <c r="M730" s="106"/>
      <c r="N730" s="106"/>
      <c r="O730" s="106"/>
      <c r="P730" s="106"/>
      <c r="Q730" s="106"/>
      <c r="R730" s="106"/>
      <c r="S730" s="107"/>
    </row>
    <row r="731" spans="11:19" s="89" customFormat="1" ht="15" customHeight="1" x14ac:dyDescent="0.3">
      <c r="K731" s="106"/>
      <c r="L731" s="106"/>
      <c r="M731" s="106"/>
      <c r="N731" s="106"/>
      <c r="O731" s="106"/>
      <c r="P731" s="106"/>
      <c r="Q731" s="106"/>
      <c r="R731" s="106"/>
      <c r="S731" s="107"/>
    </row>
    <row r="732" spans="11:19" s="89" customFormat="1" ht="15" customHeight="1" x14ac:dyDescent="0.3">
      <c r="K732" s="106"/>
      <c r="L732" s="106"/>
      <c r="M732" s="106"/>
      <c r="N732" s="106"/>
      <c r="O732" s="106"/>
      <c r="P732" s="106"/>
      <c r="Q732" s="106"/>
      <c r="R732" s="106"/>
      <c r="S732" s="107"/>
    </row>
    <row r="733" spans="11:19" s="89" customFormat="1" ht="15" customHeight="1" x14ac:dyDescent="0.3">
      <c r="K733" s="106"/>
      <c r="L733" s="106"/>
      <c r="M733" s="106"/>
      <c r="N733" s="106"/>
      <c r="O733" s="106"/>
      <c r="P733" s="106"/>
      <c r="Q733" s="106"/>
      <c r="R733" s="106"/>
      <c r="S733" s="107"/>
    </row>
    <row r="734" spans="11:19" s="89" customFormat="1" ht="15" customHeight="1" x14ac:dyDescent="0.3">
      <c r="K734" s="106"/>
      <c r="L734" s="106"/>
      <c r="M734" s="106"/>
      <c r="N734" s="106"/>
      <c r="O734" s="106"/>
      <c r="P734" s="106"/>
      <c r="Q734" s="106"/>
      <c r="R734" s="106"/>
      <c r="S734" s="107"/>
    </row>
    <row r="735" spans="11:19" s="89" customFormat="1" ht="15" customHeight="1" x14ac:dyDescent="0.3">
      <c r="K735" s="106"/>
      <c r="L735" s="106"/>
      <c r="M735" s="106"/>
      <c r="N735" s="106"/>
      <c r="O735" s="106"/>
      <c r="P735" s="106"/>
      <c r="Q735" s="106"/>
      <c r="R735" s="106"/>
      <c r="S735" s="107"/>
    </row>
    <row r="736" spans="11:19" s="89" customFormat="1" ht="15" customHeight="1" x14ac:dyDescent="0.3">
      <c r="K736" s="106"/>
      <c r="L736" s="106"/>
      <c r="M736" s="106"/>
      <c r="N736" s="106"/>
      <c r="O736" s="106"/>
      <c r="P736" s="106"/>
      <c r="Q736" s="106"/>
      <c r="R736" s="106"/>
      <c r="S736" s="107"/>
    </row>
    <row r="737" spans="11:19" s="89" customFormat="1" ht="15" customHeight="1" x14ac:dyDescent="0.3">
      <c r="K737" s="106"/>
      <c r="L737" s="106"/>
      <c r="M737" s="106"/>
      <c r="N737" s="106"/>
      <c r="O737" s="106"/>
      <c r="P737" s="106"/>
      <c r="Q737" s="106"/>
      <c r="R737" s="106"/>
      <c r="S737" s="107"/>
    </row>
    <row r="738" spans="11:19" s="89" customFormat="1" ht="15" customHeight="1" x14ac:dyDescent="0.3">
      <c r="K738" s="106"/>
      <c r="L738" s="106"/>
      <c r="M738" s="106"/>
      <c r="N738" s="106"/>
      <c r="O738" s="106"/>
      <c r="P738" s="106"/>
      <c r="Q738" s="106"/>
      <c r="R738" s="106"/>
      <c r="S738" s="107"/>
    </row>
    <row r="739" spans="11:19" s="89" customFormat="1" ht="15" customHeight="1" x14ac:dyDescent="0.3">
      <c r="K739" s="106"/>
      <c r="L739" s="106"/>
      <c r="M739" s="106"/>
      <c r="N739" s="106"/>
      <c r="O739" s="106"/>
      <c r="P739" s="106"/>
      <c r="Q739" s="106"/>
      <c r="R739" s="106"/>
      <c r="S739" s="107"/>
    </row>
    <row r="740" spans="11:19" s="89" customFormat="1" ht="15" customHeight="1" x14ac:dyDescent="0.3">
      <c r="K740" s="106"/>
      <c r="L740" s="106"/>
      <c r="M740" s="106"/>
      <c r="N740" s="106"/>
      <c r="O740" s="106"/>
      <c r="P740" s="106"/>
      <c r="Q740" s="106"/>
      <c r="R740" s="106"/>
      <c r="S740" s="107"/>
    </row>
    <row r="741" spans="11:19" s="89" customFormat="1" ht="15" customHeight="1" x14ac:dyDescent="0.3">
      <c r="K741" s="106"/>
      <c r="L741" s="106"/>
      <c r="M741" s="106"/>
      <c r="N741" s="106"/>
      <c r="O741" s="106"/>
      <c r="P741" s="106"/>
      <c r="Q741" s="106"/>
      <c r="R741" s="106"/>
      <c r="S741" s="107"/>
    </row>
    <row r="742" spans="11:19" s="89" customFormat="1" ht="15" customHeight="1" x14ac:dyDescent="0.3">
      <c r="K742" s="106"/>
      <c r="L742" s="106"/>
      <c r="M742" s="106"/>
      <c r="N742" s="106"/>
      <c r="O742" s="106"/>
      <c r="P742" s="106"/>
      <c r="Q742" s="106"/>
      <c r="R742" s="106"/>
      <c r="S742" s="107"/>
    </row>
    <row r="743" spans="11:19" s="89" customFormat="1" ht="15" customHeight="1" x14ac:dyDescent="0.3">
      <c r="K743" s="106"/>
      <c r="L743" s="106"/>
      <c r="M743" s="106"/>
      <c r="N743" s="106"/>
      <c r="O743" s="106"/>
      <c r="P743" s="106"/>
      <c r="Q743" s="106"/>
      <c r="R743" s="106"/>
      <c r="S743" s="107"/>
    </row>
    <row r="744" spans="11:19" s="89" customFormat="1" ht="15" customHeight="1" x14ac:dyDescent="0.3">
      <c r="K744" s="106"/>
      <c r="L744" s="106"/>
      <c r="M744" s="106"/>
      <c r="N744" s="106"/>
      <c r="O744" s="106"/>
      <c r="P744" s="106"/>
      <c r="Q744" s="106"/>
      <c r="R744" s="106"/>
      <c r="S744" s="107"/>
    </row>
    <row r="745" spans="11:19" s="89" customFormat="1" ht="15" customHeight="1" x14ac:dyDescent="0.3">
      <c r="K745" s="106"/>
      <c r="L745" s="106"/>
      <c r="M745" s="106"/>
      <c r="N745" s="106"/>
      <c r="O745" s="106"/>
      <c r="P745" s="106"/>
      <c r="Q745" s="106"/>
      <c r="R745" s="106"/>
      <c r="S745" s="107"/>
    </row>
    <row r="746" spans="11:19" s="89" customFormat="1" ht="15" customHeight="1" x14ac:dyDescent="0.3">
      <c r="K746" s="106"/>
      <c r="L746" s="106"/>
      <c r="M746" s="106"/>
      <c r="N746" s="106"/>
      <c r="O746" s="106"/>
      <c r="P746" s="106"/>
      <c r="Q746" s="106"/>
      <c r="R746" s="106"/>
      <c r="S746" s="107"/>
    </row>
    <row r="747" spans="11:19" s="89" customFormat="1" ht="15" customHeight="1" x14ac:dyDescent="0.3">
      <c r="K747" s="106"/>
      <c r="L747" s="106"/>
      <c r="M747" s="106"/>
      <c r="N747" s="106"/>
      <c r="O747" s="106"/>
      <c r="P747" s="106"/>
      <c r="Q747" s="106"/>
      <c r="R747" s="106"/>
      <c r="S747" s="107"/>
    </row>
    <row r="748" spans="11:19" s="89" customFormat="1" ht="15" customHeight="1" x14ac:dyDescent="0.3">
      <c r="K748" s="106"/>
      <c r="L748" s="106"/>
      <c r="M748" s="106"/>
      <c r="N748" s="106"/>
      <c r="O748" s="106"/>
      <c r="P748" s="106"/>
      <c r="Q748" s="106"/>
      <c r="R748" s="106"/>
      <c r="S748" s="107"/>
    </row>
    <row r="749" spans="11:19" s="89" customFormat="1" ht="15" customHeight="1" x14ac:dyDescent="0.3">
      <c r="K749" s="106"/>
      <c r="L749" s="106"/>
      <c r="M749" s="106"/>
      <c r="N749" s="106"/>
      <c r="O749" s="106"/>
      <c r="P749" s="106"/>
      <c r="Q749" s="106"/>
      <c r="R749" s="106"/>
      <c r="S749" s="107"/>
    </row>
    <row r="750" spans="11:19" s="89" customFormat="1" ht="15" customHeight="1" x14ac:dyDescent="0.3">
      <c r="K750" s="106"/>
      <c r="L750" s="106"/>
      <c r="M750" s="106"/>
      <c r="N750" s="106"/>
      <c r="O750" s="106"/>
      <c r="P750" s="106"/>
      <c r="Q750" s="106"/>
      <c r="R750" s="106"/>
      <c r="S750" s="107"/>
    </row>
    <row r="751" spans="11:19" s="89" customFormat="1" ht="15" customHeight="1" x14ac:dyDescent="0.3">
      <c r="K751" s="106"/>
      <c r="L751" s="106"/>
      <c r="M751" s="106"/>
      <c r="N751" s="106"/>
      <c r="O751" s="106"/>
      <c r="P751" s="106"/>
      <c r="Q751" s="106"/>
      <c r="R751" s="106"/>
      <c r="S751" s="107"/>
    </row>
    <row r="752" spans="11:19" s="89" customFormat="1" ht="15" customHeight="1" x14ac:dyDescent="0.3">
      <c r="K752" s="106"/>
      <c r="L752" s="106"/>
      <c r="M752" s="106"/>
      <c r="N752" s="106"/>
      <c r="O752" s="106"/>
      <c r="P752" s="106"/>
      <c r="Q752" s="106"/>
      <c r="R752" s="106"/>
      <c r="S752" s="107"/>
    </row>
    <row r="753" spans="11:19" s="89" customFormat="1" ht="15" customHeight="1" x14ac:dyDescent="0.3">
      <c r="K753" s="106"/>
      <c r="L753" s="106"/>
      <c r="M753" s="106"/>
      <c r="N753" s="106"/>
      <c r="O753" s="106"/>
      <c r="P753" s="106"/>
      <c r="Q753" s="106"/>
      <c r="R753" s="106"/>
      <c r="S753" s="107"/>
    </row>
    <row r="754" spans="11:19" s="89" customFormat="1" ht="15" customHeight="1" x14ac:dyDescent="0.3">
      <c r="K754" s="106"/>
      <c r="L754" s="106"/>
      <c r="M754" s="106"/>
      <c r="N754" s="106"/>
      <c r="O754" s="106"/>
      <c r="P754" s="106"/>
      <c r="Q754" s="106"/>
      <c r="R754" s="106"/>
      <c r="S754" s="107"/>
    </row>
    <row r="755" spans="11:19" s="89" customFormat="1" ht="15" customHeight="1" x14ac:dyDescent="0.3">
      <c r="K755" s="106"/>
      <c r="L755" s="106"/>
      <c r="M755" s="106"/>
      <c r="N755" s="106"/>
      <c r="O755" s="106"/>
      <c r="P755" s="106"/>
      <c r="Q755" s="106"/>
      <c r="R755" s="106"/>
      <c r="S755" s="107"/>
    </row>
    <row r="756" spans="11:19" s="89" customFormat="1" ht="15" customHeight="1" x14ac:dyDescent="0.3">
      <c r="K756" s="106"/>
      <c r="L756" s="106"/>
      <c r="M756" s="106"/>
      <c r="N756" s="106"/>
      <c r="O756" s="106"/>
      <c r="P756" s="106"/>
      <c r="Q756" s="106"/>
      <c r="R756" s="106"/>
      <c r="S756" s="107"/>
    </row>
    <row r="757" spans="11:19" s="89" customFormat="1" ht="15" customHeight="1" x14ac:dyDescent="0.3">
      <c r="K757" s="106"/>
      <c r="L757" s="106"/>
      <c r="M757" s="106"/>
      <c r="N757" s="106"/>
      <c r="O757" s="106"/>
      <c r="P757" s="106"/>
      <c r="Q757" s="106"/>
      <c r="R757" s="106"/>
      <c r="S757" s="107"/>
    </row>
    <row r="758" spans="11:19" s="89" customFormat="1" ht="15" customHeight="1" x14ac:dyDescent="0.3">
      <c r="K758" s="106"/>
      <c r="L758" s="106"/>
      <c r="M758" s="106"/>
      <c r="N758" s="106"/>
      <c r="O758" s="106"/>
      <c r="P758" s="106"/>
      <c r="Q758" s="106"/>
      <c r="R758" s="106"/>
      <c r="S758" s="107"/>
    </row>
    <row r="759" spans="11:19" s="89" customFormat="1" ht="15" customHeight="1" x14ac:dyDescent="0.3">
      <c r="K759" s="106"/>
      <c r="L759" s="106"/>
      <c r="M759" s="106"/>
      <c r="N759" s="106"/>
      <c r="O759" s="106"/>
      <c r="P759" s="106"/>
      <c r="Q759" s="106"/>
      <c r="R759" s="106"/>
      <c r="S759" s="107"/>
    </row>
    <row r="760" spans="11:19" s="89" customFormat="1" ht="15" customHeight="1" x14ac:dyDescent="0.3">
      <c r="K760" s="106"/>
      <c r="L760" s="106"/>
      <c r="M760" s="106"/>
      <c r="N760" s="106"/>
      <c r="O760" s="106"/>
      <c r="P760" s="106"/>
      <c r="Q760" s="106"/>
      <c r="R760" s="106"/>
      <c r="S760" s="107"/>
    </row>
    <row r="761" spans="11:19" s="89" customFormat="1" ht="15" customHeight="1" x14ac:dyDescent="0.3">
      <c r="K761" s="106"/>
      <c r="L761" s="106"/>
      <c r="M761" s="106"/>
      <c r="N761" s="106"/>
      <c r="O761" s="106"/>
      <c r="P761" s="106"/>
      <c r="Q761" s="106"/>
      <c r="R761" s="106"/>
      <c r="S761" s="107"/>
    </row>
    <row r="762" spans="11:19" s="89" customFormat="1" ht="15" customHeight="1" x14ac:dyDescent="0.3">
      <c r="K762" s="106"/>
      <c r="L762" s="106"/>
      <c r="M762" s="106"/>
      <c r="N762" s="106"/>
      <c r="O762" s="106"/>
      <c r="P762" s="106"/>
      <c r="Q762" s="106"/>
      <c r="R762" s="106"/>
      <c r="S762" s="107"/>
    </row>
    <row r="763" spans="11:19" s="89" customFormat="1" ht="15" customHeight="1" x14ac:dyDescent="0.3">
      <c r="K763" s="106"/>
      <c r="L763" s="106"/>
      <c r="M763" s="106"/>
      <c r="N763" s="106"/>
      <c r="O763" s="106"/>
      <c r="P763" s="106"/>
      <c r="Q763" s="106"/>
      <c r="R763" s="106"/>
      <c r="S763" s="107"/>
    </row>
    <row r="764" spans="11:19" s="89" customFormat="1" ht="15" customHeight="1" x14ac:dyDescent="0.3">
      <c r="K764" s="106"/>
      <c r="L764" s="106"/>
      <c r="M764" s="106"/>
      <c r="N764" s="106"/>
      <c r="O764" s="106"/>
      <c r="P764" s="106"/>
      <c r="Q764" s="106"/>
      <c r="R764" s="106"/>
      <c r="S764" s="107"/>
    </row>
    <row r="765" spans="11:19" s="89" customFormat="1" ht="15" customHeight="1" x14ac:dyDescent="0.3">
      <c r="K765" s="106"/>
      <c r="L765" s="106"/>
      <c r="M765" s="106"/>
      <c r="N765" s="106"/>
      <c r="O765" s="106"/>
      <c r="P765" s="106"/>
      <c r="Q765" s="106"/>
      <c r="R765" s="106"/>
      <c r="S765" s="107"/>
    </row>
    <row r="766" spans="11:19" s="89" customFormat="1" ht="15" customHeight="1" x14ac:dyDescent="0.3">
      <c r="K766" s="106"/>
      <c r="L766" s="106"/>
      <c r="M766" s="106"/>
      <c r="N766" s="106"/>
      <c r="O766" s="106"/>
      <c r="P766" s="106"/>
      <c r="Q766" s="106"/>
      <c r="R766" s="106"/>
      <c r="S766" s="107"/>
    </row>
    <row r="767" spans="11:19" s="89" customFormat="1" ht="15" customHeight="1" x14ac:dyDescent="0.3">
      <c r="K767" s="106"/>
      <c r="L767" s="106"/>
      <c r="M767" s="106"/>
      <c r="N767" s="106"/>
      <c r="O767" s="106"/>
      <c r="P767" s="106"/>
      <c r="Q767" s="106"/>
      <c r="R767" s="106"/>
      <c r="S767" s="107"/>
    </row>
    <row r="768" spans="11:19" s="89" customFormat="1" ht="15" customHeight="1" x14ac:dyDescent="0.3">
      <c r="K768" s="106"/>
      <c r="L768" s="106"/>
      <c r="M768" s="106"/>
      <c r="N768" s="106"/>
      <c r="O768" s="106"/>
      <c r="P768" s="106"/>
      <c r="Q768" s="106"/>
      <c r="R768" s="106"/>
      <c r="S768" s="107"/>
    </row>
    <row r="769" spans="11:19" s="89" customFormat="1" ht="15" customHeight="1" x14ac:dyDescent="0.3">
      <c r="K769" s="106"/>
      <c r="L769" s="106"/>
      <c r="M769" s="106"/>
      <c r="N769" s="106"/>
      <c r="O769" s="106"/>
      <c r="P769" s="106"/>
      <c r="Q769" s="106"/>
      <c r="R769" s="106"/>
      <c r="S769" s="107"/>
    </row>
    <row r="770" spans="11:19" s="89" customFormat="1" ht="15" customHeight="1" x14ac:dyDescent="0.3">
      <c r="K770" s="106"/>
      <c r="L770" s="106"/>
      <c r="M770" s="106"/>
      <c r="N770" s="106"/>
      <c r="O770" s="106"/>
      <c r="P770" s="106"/>
      <c r="Q770" s="106"/>
      <c r="R770" s="106"/>
      <c r="S770" s="107"/>
    </row>
    <row r="771" spans="11:19" s="89" customFormat="1" ht="15" customHeight="1" x14ac:dyDescent="0.3">
      <c r="K771" s="106"/>
      <c r="L771" s="106"/>
      <c r="M771" s="106"/>
      <c r="N771" s="106"/>
      <c r="O771" s="106"/>
      <c r="P771" s="106"/>
      <c r="Q771" s="106"/>
      <c r="R771" s="106"/>
      <c r="S771" s="107"/>
    </row>
    <row r="772" spans="11:19" s="89" customFormat="1" ht="15" customHeight="1" x14ac:dyDescent="0.3">
      <c r="K772" s="106"/>
      <c r="L772" s="106"/>
      <c r="M772" s="106"/>
      <c r="N772" s="106"/>
      <c r="O772" s="106"/>
      <c r="P772" s="106"/>
      <c r="Q772" s="106"/>
      <c r="R772" s="106"/>
      <c r="S772" s="107"/>
    </row>
    <row r="773" spans="11:19" s="89" customFormat="1" ht="15" customHeight="1" x14ac:dyDescent="0.3">
      <c r="K773" s="106"/>
      <c r="L773" s="106"/>
      <c r="M773" s="106"/>
      <c r="N773" s="106"/>
      <c r="O773" s="106"/>
      <c r="P773" s="106"/>
      <c r="Q773" s="106"/>
      <c r="R773" s="106"/>
      <c r="S773" s="107"/>
    </row>
    <row r="774" spans="11:19" s="89" customFormat="1" ht="15" customHeight="1" x14ac:dyDescent="0.3">
      <c r="K774" s="106"/>
      <c r="L774" s="106"/>
      <c r="M774" s="106"/>
      <c r="N774" s="106"/>
      <c r="O774" s="106"/>
      <c r="P774" s="106"/>
      <c r="Q774" s="106"/>
      <c r="R774" s="106"/>
      <c r="S774" s="107"/>
    </row>
    <row r="775" spans="11:19" s="89" customFormat="1" ht="15" customHeight="1" x14ac:dyDescent="0.3">
      <c r="K775" s="106"/>
      <c r="L775" s="106"/>
      <c r="M775" s="106"/>
      <c r="N775" s="106"/>
      <c r="O775" s="106"/>
      <c r="P775" s="106"/>
      <c r="Q775" s="106"/>
      <c r="R775" s="106"/>
      <c r="S775" s="107"/>
    </row>
    <row r="776" spans="11:19" s="89" customFormat="1" ht="15" customHeight="1" x14ac:dyDescent="0.3">
      <c r="K776" s="106"/>
      <c r="L776" s="106"/>
      <c r="M776" s="106"/>
      <c r="N776" s="106"/>
      <c r="O776" s="106"/>
      <c r="P776" s="106"/>
      <c r="Q776" s="106"/>
      <c r="R776" s="106"/>
      <c r="S776" s="107"/>
    </row>
    <row r="777" spans="11:19" s="89" customFormat="1" ht="15" customHeight="1" x14ac:dyDescent="0.3">
      <c r="K777" s="106"/>
      <c r="L777" s="106"/>
      <c r="M777" s="106"/>
      <c r="N777" s="106"/>
      <c r="O777" s="106"/>
      <c r="P777" s="106"/>
      <c r="Q777" s="106"/>
      <c r="R777" s="106"/>
      <c r="S777" s="107"/>
    </row>
    <row r="778" spans="11:19" s="89" customFormat="1" ht="15" customHeight="1" x14ac:dyDescent="0.3">
      <c r="K778" s="106"/>
      <c r="L778" s="106"/>
      <c r="M778" s="106"/>
      <c r="N778" s="106"/>
      <c r="O778" s="106"/>
      <c r="P778" s="106"/>
      <c r="Q778" s="106"/>
      <c r="R778" s="106"/>
      <c r="S778" s="107"/>
    </row>
    <row r="779" spans="11:19" s="89" customFormat="1" ht="15" customHeight="1" x14ac:dyDescent="0.3">
      <c r="K779" s="106"/>
      <c r="L779" s="106"/>
      <c r="M779" s="106"/>
      <c r="N779" s="106"/>
      <c r="O779" s="106"/>
      <c r="P779" s="106"/>
      <c r="Q779" s="106"/>
      <c r="R779" s="106"/>
      <c r="S779" s="107"/>
    </row>
    <row r="780" spans="11:19" s="89" customFormat="1" ht="15" customHeight="1" x14ac:dyDescent="0.3">
      <c r="K780" s="106"/>
      <c r="L780" s="106"/>
      <c r="M780" s="106"/>
      <c r="N780" s="106"/>
      <c r="O780" s="106"/>
      <c r="P780" s="106"/>
      <c r="Q780" s="106"/>
      <c r="R780" s="106"/>
      <c r="S780" s="107"/>
    </row>
    <row r="781" spans="11:19" s="89" customFormat="1" ht="15" customHeight="1" x14ac:dyDescent="0.3">
      <c r="K781" s="106"/>
      <c r="L781" s="106"/>
      <c r="M781" s="106"/>
      <c r="N781" s="106"/>
      <c r="O781" s="106"/>
      <c r="P781" s="106"/>
      <c r="Q781" s="106"/>
      <c r="R781" s="106"/>
      <c r="S781" s="107"/>
    </row>
    <row r="782" spans="11:19" s="89" customFormat="1" ht="15" customHeight="1" x14ac:dyDescent="0.3">
      <c r="K782" s="106"/>
      <c r="L782" s="106"/>
      <c r="M782" s="106"/>
      <c r="N782" s="106"/>
      <c r="O782" s="106"/>
      <c r="P782" s="106"/>
      <c r="Q782" s="106"/>
      <c r="R782" s="106"/>
      <c r="S782" s="107"/>
    </row>
    <row r="783" spans="11:19" s="89" customFormat="1" ht="15" customHeight="1" x14ac:dyDescent="0.3">
      <c r="K783" s="106"/>
      <c r="L783" s="106"/>
      <c r="M783" s="106"/>
      <c r="N783" s="106"/>
      <c r="O783" s="106"/>
      <c r="P783" s="106"/>
      <c r="Q783" s="106"/>
      <c r="R783" s="106"/>
      <c r="S783" s="107"/>
    </row>
    <row r="784" spans="11:19" s="89" customFormat="1" ht="15" customHeight="1" x14ac:dyDescent="0.3">
      <c r="K784" s="106"/>
      <c r="L784" s="106"/>
      <c r="M784" s="106"/>
      <c r="N784" s="106"/>
      <c r="O784" s="106"/>
      <c r="P784" s="106"/>
      <c r="Q784" s="106"/>
      <c r="R784" s="106"/>
      <c r="S784" s="107"/>
    </row>
    <row r="785" spans="11:19" s="89" customFormat="1" ht="15" customHeight="1" x14ac:dyDescent="0.3">
      <c r="K785" s="106"/>
      <c r="L785" s="106"/>
      <c r="M785" s="106"/>
      <c r="N785" s="106"/>
      <c r="O785" s="106"/>
      <c r="P785" s="106"/>
      <c r="Q785" s="106"/>
      <c r="R785" s="106"/>
      <c r="S785" s="107"/>
    </row>
    <row r="786" spans="11:19" s="89" customFormat="1" ht="15" customHeight="1" x14ac:dyDescent="0.3">
      <c r="K786" s="106"/>
      <c r="L786" s="106"/>
      <c r="M786" s="106"/>
      <c r="N786" s="106"/>
      <c r="O786" s="106"/>
      <c r="P786" s="106"/>
      <c r="Q786" s="106"/>
      <c r="R786" s="106"/>
      <c r="S786" s="107"/>
    </row>
    <row r="787" spans="11:19" s="89" customFormat="1" ht="15" customHeight="1" x14ac:dyDescent="0.3">
      <c r="K787" s="106"/>
      <c r="L787" s="106"/>
      <c r="M787" s="106"/>
      <c r="N787" s="106"/>
      <c r="O787" s="106"/>
      <c r="P787" s="106"/>
      <c r="Q787" s="106"/>
      <c r="R787" s="106"/>
      <c r="S787" s="107"/>
    </row>
    <row r="788" spans="11:19" s="89" customFormat="1" ht="15" customHeight="1" x14ac:dyDescent="0.3">
      <c r="K788" s="106"/>
      <c r="L788" s="106"/>
      <c r="M788" s="106"/>
      <c r="N788" s="106"/>
      <c r="O788" s="106"/>
      <c r="P788" s="106"/>
      <c r="Q788" s="106"/>
      <c r="R788" s="106"/>
      <c r="S788" s="107"/>
    </row>
    <row r="789" spans="11:19" s="89" customFormat="1" ht="15" customHeight="1" x14ac:dyDescent="0.3">
      <c r="K789" s="106"/>
      <c r="L789" s="106"/>
      <c r="M789" s="106"/>
      <c r="N789" s="106"/>
      <c r="O789" s="106"/>
      <c r="P789" s="106"/>
      <c r="Q789" s="106"/>
      <c r="R789" s="106"/>
      <c r="S789" s="107"/>
    </row>
    <row r="790" spans="11:19" s="89" customFormat="1" ht="15" customHeight="1" x14ac:dyDescent="0.3">
      <c r="K790" s="106"/>
      <c r="L790" s="106"/>
      <c r="M790" s="106"/>
      <c r="N790" s="106"/>
      <c r="O790" s="106"/>
      <c r="P790" s="106"/>
      <c r="Q790" s="106"/>
      <c r="R790" s="106"/>
      <c r="S790" s="107"/>
    </row>
    <row r="791" spans="11:19" s="89" customFormat="1" ht="15" customHeight="1" x14ac:dyDescent="0.3">
      <c r="K791" s="106"/>
      <c r="L791" s="106"/>
      <c r="M791" s="106"/>
      <c r="N791" s="106"/>
      <c r="O791" s="106"/>
      <c r="P791" s="106"/>
      <c r="Q791" s="106"/>
      <c r="R791" s="106"/>
      <c r="S791" s="107"/>
    </row>
    <row r="792" spans="11:19" s="89" customFormat="1" ht="15" customHeight="1" x14ac:dyDescent="0.3">
      <c r="K792" s="106"/>
      <c r="L792" s="106"/>
      <c r="M792" s="106"/>
      <c r="N792" s="106"/>
      <c r="O792" s="106"/>
      <c r="P792" s="106"/>
      <c r="Q792" s="106"/>
      <c r="R792" s="106"/>
      <c r="S792" s="107"/>
    </row>
    <row r="793" spans="11:19" s="89" customFormat="1" ht="15" customHeight="1" x14ac:dyDescent="0.3">
      <c r="K793" s="106"/>
      <c r="L793" s="106"/>
      <c r="M793" s="106"/>
      <c r="N793" s="106"/>
      <c r="O793" s="106"/>
      <c r="P793" s="106"/>
      <c r="Q793" s="106"/>
      <c r="R793" s="106"/>
      <c r="S793" s="107"/>
    </row>
    <row r="794" spans="11:19" s="89" customFormat="1" ht="15" customHeight="1" x14ac:dyDescent="0.3">
      <c r="K794" s="106"/>
      <c r="L794" s="106"/>
      <c r="M794" s="106"/>
      <c r="N794" s="106"/>
      <c r="O794" s="106"/>
      <c r="P794" s="106"/>
      <c r="Q794" s="106"/>
      <c r="R794" s="106"/>
      <c r="S794" s="107"/>
    </row>
    <row r="795" spans="11:19" s="89" customFormat="1" ht="15" customHeight="1" x14ac:dyDescent="0.3">
      <c r="K795" s="106"/>
      <c r="L795" s="106"/>
      <c r="M795" s="106"/>
      <c r="N795" s="106"/>
      <c r="O795" s="106"/>
      <c r="P795" s="106"/>
      <c r="Q795" s="106"/>
      <c r="R795" s="106"/>
      <c r="S795" s="107"/>
    </row>
    <row r="796" spans="11:19" s="89" customFormat="1" ht="15" customHeight="1" x14ac:dyDescent="0.3">
      <c r="K796" s="106"/>
      <c r="L796" s="106"/>
      <c r="M796" s="106"/>
      <c r="N796" s="106"/>
      <c r="O796" s="106"/>
      <c r="P796" s="106"/>
      <c r="Q796" s="106"/>
      <c r="R796" s="106"/>
      <c r="S796" s="107"/>
    </row>
    <row r="797" spans="11:19" s="89" customFormat="1" ht="15" customHeight="1" x14ac:dyDescent="0.3">
      <c r="K797" s="106"/>
      <c r="L797" s="106"/>
      <c r="M797" s="106"/>
      <c r="N797" s="106"/>
      <c r="O797" s="106"/>
      <c r="P797" s="106"/>
      <c r="Q797" s="106"/>
      <c r="R797" s="106"/>
      <c r="S797" s="107"/>
    </row>
    <row r="798" spans="11:19" s="89" customFormat="1" ht="15" customHeight="1" x14ac:dyDescent="0.3">
      <c r="K798" s="106"/>
      <c r="L798" s="106"/>
      <c r="M798" s="106"/>
      <c r="N798" s="106"/>
      <c r="O798" s="106"/>
      <c r="P798" s="106"/>
      <c r="Q798" s="106"/>
      <c r="R798" s="106"/>
      <c r="S798" s="107"/>
    </row>
    <row r="799" spans="11:19" s="89" customFormat="1" ht="15" customHeight="1" x14ac:dyDescent="0.3">
      <c r="K799" s="106"/>
      <c r="L799" s="106"/>
      <c r="M799" s="106"/>
      <c r="N799" s="106"/>
      <c r="O799" s="106"/>
      <c r="P799" s="106"/>
      <c r="Q799" s="106"/>
      <c r="R799" s="106"/>
      <c r="S799" s="107"/>
    </row>
    <row r="800" spans="11:19" s="89" customFormat="1" ht="15" customHeight="1" x14ac:dyDescent="0.3">
      <c r="K800" s="106"/>
      <c r="L800" s="106"/>
      <c r="M800" s="106"/>
      <c r="N800" s="106"/>
      <c r="O800" s="106"/>
      <c r="P800" s="106"/>
      <c r="Q800" s="106"/>
      <c r="R800" s="106"/>
      <c r="S800" s="107"/>
    </row>
    <row r="801" spans="11:19" s="89" customFormat="1" ht="15" customHeight="1" x14ac:dyDescent="0.3">
      <c r="K801" s="106"/>
      <c r="L801" s="106"/>
      <c r="M801" s="106"/>
      <c r="N801" s="106"/>
      <c r="O801" s="106"/>
      <c r="P801" s="106"/>
      <c r="Q801" s="106"/>
      <c r="R801" s="106"/>
      <c r="S801" s="107"/>
    </row>
    <row r="802" spans="11:19" s="89" customFormat="1" ht="15" customHeight="1" x14ac:dyDescent="0.3">
      <c r="K802" s="106"/>
      <c r="L802" s="106"/>
      <c r="M802" s="106"/>
      <c r="N802" s="106"/>
      <c r="O802" s="106"/>
      <c r="P802" s="106"/>
      <c r="Q802" s="106"/>
      <c r="R802" s="106"/>
      <c r="S802" s="107"/>
    </row>
    <row r="803" spans="11:19" s="89" customFormat="1" ht="15" customHeight="1" x14ac:dyDescent="0.3">
      <c r="K803" s="106"/>
      <c r="L803" s="106"/>
      <c r="M803" s="106"/>
      <c r="N803" s="106"/>
      <c r="O803" s="106"/>
      <c r="P803" s="106"/>
      <c r="Q803" s="106"/>
      <c r="R803" s="106"/>
      <c r="S803" s="107"/>
    </row>
    <row r="804" spans="11:19" s="89" customFormat="1" ht="15" customHeight="1" x14ac:dyDescent="0.3">
      <c r="K804" s="106"/>
      <c r="L804" s="106"/>
      <c r="M804" s="106"/>
      <c r="N804" s="106"/>
      <c r="O804" s="106"/>
      <c r="P804" s="106"/>
      <c r="Q804" s="106"/>
      <c r="R804" s="106"/>
      <c r="S804" s="107"/>
    </row>
    <row r="805" spans="11:19" s="89" customFormat="1" ht="15" customHeight="1" x14ac:dyDescent="0.3">
      <c r="K805" s="106"/>
      <c r="L805" s="106"/>
      <c r="M805" s="106"/>
      <c r="N805" s="106"/>
      <c r="O805" s="106"/>
      <c r="P805" s="106"/>
      <c r="Q805" s="106"/>
      <c r="R805" s="106"/>
      <c r="S805" s="107"/>
    </row>
    <row r="806" spans="11:19" s="89" customFormat="1" ht="15" customHeight="1" x14ac:dyDescent="0.3">
      <c r="K806" s="106"/>
      <c r="L806" s="106"/>
      <c r="M806" s="106"/>
      <c r="N806" s="106"/>
      <c r="O806" s="106"/>
      <c r="P806" s="106"/>
      <c r="Q806" s="106"/>
      <c r="R806" s="106"/>
      <c r="S806" s="107"/>
    </row>
    <row r="807" spans="11:19" s="89" customFormat="1" ht="15" customHeight="1" x14ac:dyDescent="0.3">
      <c r="K807" s="106"/>
      <c r="L807" s="106"/>
      <c r="M807" s="106"/>
      <c r="N807" s="106"/>
      <c r="O807" s="106"/>
      <c r="P807" s="106"/>
      <c r="Q807" s="106"/>
      <c r="R807" s="106"/>
      <c r="S807" s="107"/>
    </row>
    <row r="808" spans="11:19" s="89" customFormat="1" ht="15" customHeight="1" x14ac:dyDescent="0.3">
      <c r="K808" s="106"/>
      <c r="L808" s="106"/>
      <c r="M808" s="106"/>
      <c r="N808" s="106"/>
      <c r="O808" s="106"/>
      <c r="P808" s="106"/>
      <c r="Q808" s="106"/>
      <c r="R808" s="106"/>
      <c r="S808" s="107"/>
    </row>
    <row r="809" spans="11:19" s="89" customFormat="1" ht="15" customHeight="1" x14ac:dyDescent="0.3">
      <c r="K809" s="106"/>
      <c r="L809" s="106"/>
      <c r="M809" s="106"/>
      <c r="N809" s="106"/>
      <c r="O809" s="106"/>
      <c r="P809" s="106"/>
      <c r="Q809" s="106"/>
      <c r="R809" s="106"/>
      <c r="S809" s="107"/>
    </row>
    <row r="810" spans="11:19" s="89" customFormat="1" ht="15" customHeight="1" x14ac:dyDescent="0.3">
      <c r="K810" s="106"/>
      <c r="L810" s="106"/>
      <c r="M810" s="106"/>
      <c r="N810" s="106"/>
      <c r="O810" s="106"/>
      <c r="P810" s="106"/>
      <c r="Q810" s="106"/>
      <c r="R810" s="106"/>
      <c r="S810" s="107"/>
    </row>
    <row r="811" spans="11:19" s="89" customFormat="1" ht="15" customHeight="1" x14ac:dyDescent="0.3">
      <c r="K811" s="106"/>
      <c r="L811" s="106"/>
      <c r="M811" s="106"/>
      <c r="N811" s="106"/>
      <c r="O811" s="106"/>
      <c r="P811" s="106"/>
      <c r="Q811" s="106"/>
      <c r="R811" s="106"/>
      <c r="S811" s="107"/>
    </row>
    <row r="812" spans="11:19" s="89" customFormat="1" ht="15" customHeight="1" x14ac:dyDescent="0.3">
      <c r="K812" s="106"/>
      <c r="L812" s="106"/>
      <c r="M812" s="106"/>
      <c r="N812" s="106"/>
      <c r="O812" s="106"/>
      <c r="P812" s="106"/>
      <c r="Q812" s="106"/>
      <c r="R812" s="106"/>
      <c r="S812" s="107"/>
    </row>
    <row r="813" spans="11:19" s="89" customFormat="1" ht="15" customHeight="1" x14ac:dyDescent="0.3">
      <c r="K813" s="106"/>
      <c r="L813" s="106"/>
      <c r="M813" s="106"/>
      <c r="N813" s="106"/>
      <c r="O813" s="106"/>
      <c r="P813" s="106"/>
      <c r="Q813" s="106"/>
      <c r="R813" s="106"/>
      <c r="S813" s="107"/>
    </row>
    <row r="814" spans="11:19" s="89" customFormat="1" ht="15" customHeight="1" x14ac:dyDescent="0.3">
      <c r="K814" s="106"/>
      <c r="L814" s="106"/>
      <c r="M814" s="106"/>
      <c r="N814" s="106"/>
      <c r="O814" s="106"/>
      <c r="P814" s="106"/>
      <c r="Q814" s="106"/>
      <c r="R814" s="106"/>
      <c r="S814" s="107"/>
    </row>
    <row r="815" spans="11:19" s="89" customFormat="1" ht="15" customHeight="1" x14ac:dyDescent="0.3">
      <c r="K815" s="106"/>
      <c r="L815" s="106"/>
      <c r="M815" s="106"/>
      <c r="N815" s="106"/>
      <c r="O815" s="106"/>
      <c r="P815" s="106"/>
      <c r="Q815" s="106"/>
      <c r="R815" s="106"/>
      <c r="S815" s="107"/>
    </row>
    <row r="816" spans="11:19" s="89" customFormat="1" ht="15" customHeight="1" x14ac:dyDescent="0.3">
      <c r="K816" s="106"/>
      <c r="L816" s="106"/>
      <c r="M816" s="106"/>
      <c r="N816" s="106"/>
      <c r="O816" s="106"/>
      <c r="P816" s="106"/>
      <c r="Q816" s="106"/>
      <c r="R816" s="106"/>
      <c r="S816" s="107"/>
    </row>
    <row r="817" spans="11:19" s="89" customFormat="1" ht="15" customHeight="1" x14ac:dyDescent="0.3">
      <c r="K817" s="106"/>
      <c r="L817" s="106"/>
      <c r="M817" s="106"/>
      <c r="N817" s="106"/>
      <c r="O817" s="106"/>
      <c r="P817" s="106"/>
      <c r="Q817" s="106"/>
      <c r="R817" s="106"/>
      <c r="S817" s="107"/>
    </row>
    <row r="818" spans="11:19" s="89" customFormat="1" ht="15" customHeight="1" x14ac:dyDescent="0.3">
      <c r="K818" s="106"/>
      <c r="L818" s="106"/>
      <c r="M818" s="106"/>
      <c r="N818" s="106"/>
      <c r="O818" s="106"/>
      <c r="P818" s="106"/>
      <c r="Q818" s="106"/>
      <c r="R818" s="106"/>
      <c r="S818" s="107"/>
    </row>
    <row r="819" spans="11:19" s="89" customFormat="1" ht="15" customHeight="1" x14ac:dyDescent="0.3">
      <c r="K819" s="106"/>
      <c r="L819" s="106"/>
      <c r="M819" s="106"/>
      <c r="N819" s="106"/>
      <c r="O819" s="106"/>
      <c r="P819" s="106"/>
      <c r="Q819" s="106"/>
      <c r="R819" s="106"/>
      <c r="S819" s="107"/>
    </row>
    <row r="820" spans="11:19" s="89" customFormat="1" ht="15" customHeight="1" x14ac:dyDescent="0.3">
      <c r="K820" s="106"/>
      <c r="L820" s="106"/>
      <c r="M820" s="106"/>
      <c r="N820" s="106"/>
      <c r="O820" s="106"/>
      <c r="P820" s="106"/>
      <c r="Q820" s="106"/>
      <c r="R820" s="106"/>
      <c r="S820" s="107"/>
    </row>
    <row r="821" spans="11:19" s="89" customFormat="1" ht="15" customHeight="1" x14ac:dyDescent="0.3">
      <c r="K821" s="106"/>
      <c r="L821" s="106"/>
      <c r="M821" s="106"/>
      <c r="N821" s="106"/>
      <c r="O821" s="106"/>
      <c r="P821" s="106"/>
      <c r="Q821" s="106"/>
      <c r="R821" s="106"/>
      <c r="S821" s="107"/>
    </row>
    <row r="822" spans="11:19" s="89" customFormat="1" ht="15" customHeight="1" x14ac:dyDescent="0.3">
      <c r="K822" s="106"/>
      <c r="L822" s="106"/>
      <c r="M822" s="106"/>
      <c r="N822" s="106"/>
      <c r="O822" s="106"/>
      <c r="P822" s="106"/>
      <c r="Q822" s="106"/>
      <c r="R822" s="106"/>
      <c r="S822" s="107"/>
    </row>
    <row r="823" spans="11:19" s="89" customFormat="1" ht="15" customHeight="1" x14ac:dyDescent="0.3">
      <c r="K823" s="106"/>
      <c r="L823" s="106"/>
      <c r="M823" s="106"/>
      <c r="N823" s="106"/>
      <c r="O823" s="106"/>
      <c r="P823" s="106"/>
      <c r="Q823" s="106"/>
      <c r="R823" s="106"/>
      <c r="S823" s="107"/>
    </row>
    <row r="824" spans="11:19" s="89" customFormat="1" ht="15" customHeight="1" x14ac:dyDescent="0.3">
      <c r="K824" s="106"/>
      <c r="L824" s="106"/>
      <c r="M824" s="106"/>
      <c r="N824" s="106"/>
      <c r="O824" s="106"/>
      <c r="P824" s="106"/>
      <c r="Q824" s="106"/>
      <c r="R824" s="106"/>
      <c r="S824" s="107"/>
    </row>
    <row r="825" spans="11:19" s="89" customFormat="1" ht="15" customHeight="1" x14ac:dyDescent="0.3">
      <c r="K825" s="106"/>
      <c r="L825" s="106"/>
      <c r="M825" s="106"/>
      <c r="N825" s="106"/>
      <c r="O825" s="106"/>
      <c r="P825" s="106"/>
      <c r="Q825" s="106"/>
      <c r="R825" s="106"/>
      <c r="S825" s="107"/>
    </row>
    <row r="826" spans="11:19" s="89" customFormat="1" ht="15" customHeight="1" x14ac:dyDescent="0.3">
      <c r="K826" s="106"/>
      <c r="L826" s="106"/>
      <c r="M826" s="106"/>
      <c r="N826" s="106"/>
      <c r="O826" s="106"/>
      <c r="P826" s="106"/>
      <c r="Q826" s="106"/>
      <c r="R826" s="106"/>
      <c r="S826" s="107"/>
    </row>
    <row r="827" spans="11:19" s="89" customFormat="1" ht="15" customHeight="1" x14ac:dyDescent="0.3">
      <c r="K827" s="106"/>
      <c r="L827" s="106"/>
      <c r="M827" s="106"/>
      <c r="N827" s="106"/>
      <c r="O827" s="106"/>
      <c r="P827" s="106"/>
      <c r="Q827" s="106"/>
      <c r="R827" s="106"/>
      <c r="S827" s="107"/>
    </row>
    <row r="828" spans="11:19" s="89" customFormat="1" ht="15" customHeight="1" x14ac:dyDescent="0.3">
      <c r="K828" s="106"/>
      <c r="L828" s="106"/>
      <c r="M828" s="106"/>
      <c r="N828" s="106"/>
      <c r="O828" s="106"/>
      <c r="P828" s="106"/>
      <c r="Q828" s="106"/>
      <c r="R828" s="106"/>
      <c r="S828" s="107"/>
    </row>
    <row r="829" spans="11:19" s="89" customFormat="1" ht="15" customHeight="1" x14ac:dyDescent="0.3">
      <c r="K829" s="106"/>
      <c r="L829" s="106"/>
      <c r="M829" s="106"/>
      <c r="N829" s="106"/>
      <c r="O829" s="106"/>
      <c r="P829" s="106"/>
      <c r="Q829" s="106"/>
      <c r="R829" s="106"/>
      <c r="S829" s="107"/>
    </row>
    <row r="830" spans="11:19" s="89" customFormat="1" ht="15" customHeight="1" x14ac:dyDescent="0.3">
      <c r="K830" s="106"/>
      <c r="L830" s="106"/>
      <c r="M830" s="106"/>
      <c r="N830" s="106"/>
      <c r="O830" s="106"/>
      <c r="P830" s="106"/>
      <c r="Q830" s="106"/>
      <c r="R830" s="106"/>
      <c r="S830" s="107"/>
    </row>
    <row r="831" spans="11:19" s="89" customFormat="1" ht="15" customHeight="1" x14ac:dyDescent="0.3">
      <c r="K831" s="106"/>
      <c r="L831" s="106"/>
      <c r="M831" s="106"/>
      <c r="N831" s="106"/>
      <c r="O831" s="106"/>
      <c r="P831" s="106"/>
      <c r="Q831" s="106"/>
      <c r="R831" s="106"/>
      <c r="S831" s="107"/>
    </row>
    <row r="832" spans="11:19" s="89" customFormat="1" ht="15" customHeight="1" x14ac:dyDescent="0.3">
      <c r="K832" s="106"/>
      <c r="L832" s="106"/>
      <c r="M832" s="106"/>
      <c r="N832" s="106"/>
      <c r="O832" s="106"/>
      <c r="P832" s="106"/>
      <c r="Q832" s="106"/>
      <c r="R832" s="106"/>
      <c r="S832" s="107"/>
    </row>
    <row r="833" spans="11:19" s="89" customFormat="1" ht="15" customHeight="1" x14ac:dyDescent="0.3">
      <c r="K833" s="106"/>
      <c r="L833" s="106"/>
      <c r="M833" s="106"/>
      <c r="N833" s="106"/>
      <c r="O833" s="106"/>
      <c r="P833" s="106"/>
      <c r="Q833" s="106"/>
      <c r="R833" s="106"/>
      <c r="S833" s="107"/>
    </row>
    <row r="834" spans="11:19" s="89" customFormat="1" ht="15" customHeight="1" x14ac:dyDescent="0.3">
      <c r="K834" s="106"/>
      <c r="L834" s="106"/>
      <c r="M834" s="106"/>
      <c r="N834" s="106"/>
      <c r="O834" s="106"/>
      <c r="P834" s="106"/>
      <c r="Q834" s="106"/>
      <c r="R834" s="106"/>
      <c r="S834" s="107"/>
    </row>
    <row r="835" spans="11:19" s="89" customFormat="1" ht="15" customHeight="1" x14ac:dyDescent="0.3">
      <c r="K835" s="106"/>
      <c r="L835" s="106"/>
      <c r="M835" s="106"/>
      <c r="N835" s="106"/>
      <c r="O835" s="106"/>
      <c r="P835" s="106"/>
      <c r="Q835" s="106"/>
      <c r="R835" s="106"/>
      <c r="S835" s="107"/>
    </row>
    <row r="836" spans="11:19" s="89" customFormat="1" ht="15" customHeight="1" x14ac:dyDescent="0.3">
      <c r="K836" s="106"/>
      <c r="L836" s="106"/>
      <c r="M836" s="106"/>
      <c r="N836" s="106"/>
      <c r="O836" s="106"/>
      <c r="P836" s="106"/>
      <c r="Q836" s="106"/>
      <c r="R836" s="106"/>
      <c r="S836" s="107"/>
    </row>
    <row r="837" spans="11:19" s="89" customFormat="1" ht="15" customHeight="1" x14ac:dyDescent="0.3">
      <c r="K837" s="106"/>
      <c r="L837" s="106"/>
      <c r="M837" s="106"/>
      <c r="N837" s="106"/>
      <c r="O837" s="106"/>
      <c r="P837" s="106"/>
      <c r="Q837" s="106"/>
      <c r="R837" s="106"/>
      <c r="S837" s="107"/>
    </row>
    <row r="838" spans="11:19" s="89" customFormat="1" ht="15" customHeight="1" x14ac:dyDescent="0.3">
      <c r="K838" s="106"/>
      <c r="L838" s="106"/>
      <c r="M838" s="106"/>
      <c r="N838" s="106"/>
      <c r="O838" s="106"/>
      <c r="P838" s="106"/>
      <c r="Q838" s="106"/>
      <c r="R838" s="106"/>
      <c r="S838" s="107"/>
    </row>
    <row r="839" spans="11:19" s="89" customFormat="1" ht="15" customHeight="1" x14ac:dyDescent="0.3">
      <c r="K839" s="106"/>
      <c r="L839" s="106"/>
      <c r="M839" s="106"/>
      <c r="N839" s="106"/>
      <c r="O839" s="106"/>
      <c r="P839" s="106"/>
      <c r="Q839" s="106"/>
      <c r="R839" s="106"/>
      <c r="S839" s="107"/>
    </row>
    <row r="840" spans="11:19" s="89" customFormat="1" ht="15" customHeight="1" x14ac:dyDescent="0.3">
      <c r="K840" s="106"/>
      <c r="L840" s="106"/>
      <c r="M840" s="106"/>
      <c r="N840" s="106"/>
      <c r="O840" s="106"/>
      <c r="P840" s="106"/>
      <c r="Q840" s="106"/>
      <c r="R840" s="106"/>
      <c r="S840" s="107"/>
    </row>
    <row r="841" spans="11:19" s="89" customFormat="1" ht="15" customHeight="1" x14ac:dyDescent="0.3">
      <c r="K841" s="106"/>
      <c r="L841" s="106"/>
      <c r="M841" s="106"/>
      <c r="N841" s="106"/>
      <c r="O841" s="106"/>
      <c r="P841" s="106"/>
      <c r="Q841" s="106"/>
      <c r="R841" s="106"/>
      <c r="S841" s="107"/>
    </row>
    <row r="842" spans="11:19" s="89" customFormat="1" ht="15" customHeight="1" x14ac:dyDescent="0.3">
      <c r="K842" s="106"/>
      <c r="L842" s="106"/>
      <c r="M842" s="106"/>
      <c r="N842" s="106"/>
      <c r="O842" s="106"/>
      <c r="P842" s="106"/>
      <c r="Q842" s="106"/>
      <c r="R842" s="106"/>
      <c r="S842" s="107"/>
    </row>
    <row r="843" spans="11:19" s="89" customFormat="1" ht="15" customHeight="1" x14ac:dyDescent="0.3">
      <c r="K843" s="106"/>
      <c r="L843" s="106"/>
      <c r="M843" s="106"/>
      <c r="N843" s="106"/>
      <c r="O843" s="106"/>
      <c r="P843" s="106"/>
      <c r="Q843" s="106"/>
      <c r="R843" s="106"/>
      <c r="S843" s="107"/>
    </row>
    <row r="844" spans="11:19" s="89" customFormat="1" ht="15" customHeight="1" x14ac:dyDescent="0.3">
      <c r="K844" s="106"/>
      <c r="L844" s="106"/>
      <c r="M844" s="106"/>
      <c r="N844" s="106"/>
      <c r="O844" s="106"/>
      <c r="P844" s="106"/>
      <c r="Q844" s="106"/>
      <c r="R844" s="106"/>
      <c r="S844" s="107"/>
    </row>
    <row r="845" spans="11:19" s="89" customFormat="1" ht="15" customHeight="1" x14ac:dyDescent="0.3">
      <c r="K845" s="106"/>
      <c r="L845" s="106"/>
      <c r="M845" s="106"/>
      <c r="N845" s="106"/>
      <c r="O845" s="106"/>
      <c r="P845" s="106"/>
      <c r="Q845" s="106"/>
      <c r="R845" s="106"/>
      <c r="S845" s="107"/>
    </row>
    <row r="846" spans="11:19" s="89" customFormat="1" ht="15" customHeight="1" x14ac:dyDescent="0.3">
      <c r="K846" s="106"/>
      <c r="L846" s="106"/>
      <c r="M846" s="106"/>
      <c r="N846" s="106"/>
      <c r="O846" s="106"/>
      <c r="P846" s="106"/>
      <c r="Q846" s="106"/>
      <c r="R846" s="106"/>
      <c r="S846" s="107"/>
    </row>
    <row r="847" spans="11:19" s="89" customFormat="1" ht="15" customHeight="1" x14ac:dyDescent="0.3">
      <c r="K847" s="106"/>
      <c r="L847" s="106"/>
      <c r="M847" s="106"/>
      <c r="N847" s="106"/>
      <c r="O847" s="106"/>
      <c r="P847" s="106"/>
      <c r="Q847" s="106"/>
      <c r="R847" s="106"/>
      <c r="S847" s="107"/>
    </row>
    <row r="848" spans="11:19" s="89" customFormat="1" ht="15" customHeight="1" x14ac:dyDescent="0.3">
      <c r="K848" s="106"/>
      <c r="L848" s="106"/>
      <c r="M848" s="106"/>
      <c r="N848" s="106"/>
      <c r="O848" s="106"/>
      <c r="P848" s="106"/>
      <c r="Q848" s="106"/>
      <c r="R848" s="106"/>
      <c r="S848" s="107"/>
    </row>
    <row r="849" spans="11:19" s="89" customFormat="1" ht="15" customHeight="1" x14ac:dyDescent="0.3">
      <c r="K849" s="106"/>
      <c r="L849" s="106"/>
      <c r="M849" s="106"/>
      <c r="N849" s="106"/>
      <c r="O849" s="106"/>
      <c r="P849" s="106"/>
      <c r="Q849" s="106"/>
      <c r="R849" s="106"/>
      <c r="S849" s="107"/>
    </row>
    <row r="850" spans="11:19" s="89" customFormat="1" ht="15" customHeight="1" x14ac:dyDescent="0.3">
      <c r="K850" s="106"/>
      <c r="L850" s="106"/>
      <c r="M850" s="106"/>
      <c r="N850" s="106"/>
      <c r="O850" s="106"/>
      <c r="P850" s="106"/>
      <c r="Q850" s="106"/>
      <c r="R850" s="106"/>
      <c r="S850" s="107"/>
    </row>
    <row r="851" spans="11:19" s="89" customFormat="1" ht="15" customHeight="1" x14ac:dyDescent="0.3">
      <c r="K851" s="106"/>
      <c r="L851" s="106"/>
      <c r="M851" s="106"/>
      <c r="N851" s="106"/>
      <c r="O851" s="106"/>
      <c r="P851" s="106"/>
      <c r="Q851" s="106"/>
      <c r="R851" s="106"/>
      <c r="S851" s="107"/>
    </row>
    <row r="852" spans="11:19" s="89" customFormat="1" ht="15" customHeight="1" x14ac:dyDescent="0.3">
      <c r="K852" s="106"/>
      <c r="L852" s="106"/>
      <c r="M852" s="106"/>
      <c r="N852" s="106"/>
      <c r="O852" s="106"/>
      <c r="P852" s="106"/>
      <c r="Q852" s="106"/>
      <c r="R852" s="106"/>
      <c r="S852" s="107"/>
    </row>
    <row r="853" spans="11:19" s="89" customFormat="1" ht="15" customHeight="1" x14ac:dyDescent="0.3">
      <c r="K853" s="106"/>
      <c r="L853" s="106"/>
      <c r="M853" s="106"/>
      <c r="N853" s="106"/>
      <c r="O853" s="106"/>
      <c r="P853" s="106"/>
      <c r="Q853" s="106"/>
      <c r="R853" s="106"/>
      <c r="S853" s="107"/>
    </row>
    <row r="854" spans="11:19" s="89" customFormat="1" ht="15" customHeight="1" x14ac:dyDescent="0.3">
      <c r="K854" s="106"/>
      <c r="L854" s="106"/>
      <c r="M854" s="106"/>
      <c r="N854" s="106"/>
      <c r="O854" s="106"/>
      <c r="P854" s="106"/>
      <c r="Q854" s="106"/>
      <c r="R854" s="106"/>
      <c r="S854" s="107"/>
    </row>
    <row r="855" spans="11:19" s="89" customFormat="1" ht="15" customHeight="1" x14ac:dyDescent="0.3">
      <c r="K855" s="106"/>
      <c r="L855" s="106"/>
      <c r="M855" s="106"/>
      <c r="N855" s="106"/>
      <c r="O855" s="106"/>
      <c r="P855" s="106"/>
      <c r="Q855" s="106"/>
      <c r="R855" s="106"/>
      <c r="S855" s="107"/>
    </row>
    <row r="856" spans="11:19" s="89" customFormat="1" ht="15" customHeight="1" x14ac:dyDescent="0.3">
      <c r="K856" s="106"/>
      <c r="L856" s="106"/>
      <c r="M856" s="106"/>
      <c r="N856" s="106"/>
      <c r="O856" s="106"/>
      <c r="P856" s="106"/>
      <c r="Q856" s="106"/>
      <c r="R856" s="106"/>
      <c r="S856" s="107"/>
    </row>
    <row r="857" spans="11:19" s="89" customFormat="1" ht="15" customHeight="1" x14ac:dyDescent="0.3">
      <c r="K857" s="106"/>
      <c r="L857" s="106"/>
      <c r="M857" s="106"/>
      <c r="N857" s="106"/>
      <c r="O857" s="106"/>
      <c r="P857" s="106"/>
      <c r="Q857" s="106"/>
      <c r="R857" s="106"/>
      <c r="S857" s="107"/>
    </row>
    <row r="858" spans="11:19" s="89" customFormat="1" ht="15" customHeight="1" x14ac:dyDescent="0.3">
      <c r="K858" s="106"/>
      <c r="L858" s="106"/>
      <c r="M858" s="106"/>
      <c r="N858" s="106"/>
      <c r="O858" s="106"/>
      <c r="P858" s="106"/>
      <c r="Q858" s="106"/>
      <c r="R858" s="106"/>
      <c r="S858" s="107"/>
    </row>
    <row r="859" spans="11:19" s="89" customFormat="1" ht="15" customHeight="1" x14ac:dyDescent="0.3">
      <c r="K859" s="106"/>
      <c r="L859" s="106"/>
      <c r="M859" s="106"/>
      <c r="N859" s="106"/>
      <c r="O859" s="106"/>
      <c r="P859" s="106"/>
      <c r="Q859" s="106"/>
      <c r="R859" s="106"/>
      <c r="S859" s="107"/>
    </row>
    <row r="860" spans="11:19" s="89" customFormat="1" ht="15" customHeight="1" x14ac:dyDescent="0.3">
      <c r="K860" s="106"/>
      <c r="L860" s="106"/>
      <c r="M860" s="106"/>
      <c r="N860" s="106"/>
      <c r="O860" s="106"/>
      <c r="P860" s="106"/>
      <c r="Q860" s="106"/>
      <c r="R860" s="106"/>
      <c r="S860" s="107"/>
    </row>
    <row r="861" spans="11:19" s="89" customFormat="1" ht="15" customHeight="1" x14ac:dyDescent="0.3">
      <c r="K861" s="106"/>
      <c r="L861" s="106"/>
      <c r="M861" s="106"/>
      <c r="N861" s="106"/>
      <c r="O861" s="106"/>
      <c r="P861" s="106"/>
      <c r="Q861" s="106"/>
      <c r="R861" s="106"/>
      <c r="S861" s="107"/>
    </row>
    <row r="862" spans="11:19" s="89" customFormat="1" ht="15" customHeight="1" x14ac:dyDescent="0.3">
      <c r="K862" s="106"/>
      <c r="L862" s="106"/>
      <c r="M862" s="106"/>
      <c r="N862" s="106"/>
      <c r="O862" s="106"/>
      <c r="P862" s="106"/>
      <c r="Q862" s="106"/>
      <c r="R862" s="106"/>
      <c r="S862" s="107"/>
    </row>
    <row r="863" spans="11:19" s="89" customFormat="1" ht="15" customHeight="1" x14ac:dyDescent="0.3">
      <c r="K863" s="106"/>
      <c r="L863" s="106"/>
      <c r="M863" s="106"/>
      <c r="N863" s="106"/>
      <c r="O863" s="106"/>
      <c r="P863" s="106"/>
      <c r="Q863" s="106"/>
      <c r="R863" s="106"/>
      <c r="S863" s="107"/>
    </row>
    <row r="864" spans="11:19" s="89" customFormat="1" ht="15" customHeight="1" x14ac:dyDescent="0.3">
      <c r="K864" s="106"/>
      <c r="L864" s="106"/>
      <c r="M864" s="106"/>
      <c r="N864" s="106"/>
      <c r="O864" s="106"/>
      <c r="P864" s="106"/>
      <c r="Q864" s="106"/>
      <c r="R864" s="106"/>
      <c r="S864" s="107"/>
    </row>
    <row r="865" spans="11:19" s="89" customFormat="1" ht="15" customHeight="1" x14ac:dyDescent="0.3">
      <c r="K865" s="106"/>
      <c r="L865" s="106"/>
      <c r="M865" s="106"/>
      <c r="N865" s="106"/>
      <c r="O865" s="106"/>
      <c r="P865" s="106"/>
      <c r="Q865" s="106"/>
      <c r="R865" s="106"/>
      <c r="S865" s="107"/>
    </row>
    <row r="866" spans="11:19" s="89" customFormat="1" ht="15" customHeight="1" x14ac:dyDescent="0.3">
      <c r="K866" s="106"/>
      <c r="L866" s="106"/>
      <c r="M866" s="106"/>
      <c r="N866" s="106"/>
      <c r="O866" s="106"/>
      <c r="P866" s="106"/>
      <c r="Q866" s="106"/>
      <c r="R866" s="106"/>
      <c r="S866" s="107"/>
    </row>
    <row r="867" spans="11:19" s="89" customFormat="1" ht="15" customHeight="1" x14ac:dyDescent="0.3">
      <c r="K867" s="106"/>
      <c r="L867" s="106"/>
      <c r="M867" s="106"/>
      <c r="N867" s="106"/>
      <c r="O867" s="106"/>
      <c r="P867" s="106"/>
      <c r="Q867" s="106"/>
      <c r="R867" s="106"/>
      <c r="S867" s="107"/>
    </row>
    <row r="868" spans="11:19" s="89" customFormat="1" ht="15" customHeight="1" x14ac:dyDescent="0.3">
      <c r="K868" s="106"/>
      <c r="L868" s="106"/>
      <c r="M868" s="106"/>
      <c r="N868" s="106"/>
      <c r="O868" s="106"/>
      <c r="P868" s="106"/>
      <c r="Q868" s="106"/>
      <c r="R868" s="106"/>
      <c r="S868" s="107"/>
    </row>
    <row r="869" spans="11:19" s="89" customFormat="1" ht="15" customHeight="1" x14ac:dyDescent="0.3">
      <c r="K869" s="106"/>
      <c r="L869" s="106"/>
      <c r="M869" s="106"/>
      <c r="N869" s="106"/>
      <c r="O869" s="106"/>
      <c r="P869" s="106"/>
      <c r="Q869" s="106"/>
      <c r="R869" s="106"/>
      <c r="S869" s="107"/>
    </row>
    <row r="870" spans="11:19" s="89" customFormat="1" ht="15" customHeight="1" x14ac:dyDescent="0.3">
      <c r="K870" s="106"/>
      <c r="L870" s="106"/>
      <c r="M870" s="106"/>
      <c r="N870" s="106"/>
      <c r="O870" s="106"/>
      <c r="P870" s="106"/>
      <c r="Q870" s="106"/>
      <c r="R870" s="106"/>
      <c r="S870" s="107"/>
    </row>
    <row r="871" spans="11:19" s="89" customFormat="1" ht="15" customHeight="1" x14ac:dyDescent="0.3">
      <c r="K871" s="106"/>
      <c r="L871" s="106"/>
      <c r="M871" s="106"/>
      <c r="N871" s="106"/>
      <c r="O871" s="106"/>
      <c r="P871" s="106"/>
      <c r="Q871" s="106"/>
      <c r="R871" s="106"/>
      <c r="S871" s="107"/>
    </row>
    <row r="872" spans="11:19" s="89" customFormat="1" ht="15" customHeight="1" x14ac:dyDescent="0.3">
      <c r="K872" s="106"/>
      <c r="L872" s="106"/>
      <c r="M872" s="106"/>
      <c r="N872" s="106"/>
      <c r="O872" s="106"/>
      <c r="P872" s="106"/>
      <c r="Q872" s="106"/>
      <c r="R872" s="106"/>
      <c r="S872" s="107"/>
    </row>
    <row r="873" spans="11:19" s="89" customFormat="1" ht="15" customHeight="1" x14ac:dyDescent="0.3">
      <c r="K873" s="106"/>
      <c r="L873" s="106"/>
      <c r="M873" s="106"/>
      <c r="N873" s="106"/>
      <c r="O873" s="106"/>
      <c r="P873" s="106"/>
      <c r="Q873" s="106"/>
      <c r="R873" s="106"/>
      <c r="S873" s="107"/>
    </row>
    <row r="874" spans="11:19" s="89" customFormat="1" ht="15" customHeight="1" x14ac:dyDescent="0.3">
      <c r="K874" s="106"/>
      <c r="L874" s="106"/>
      <c r="M874" s="106"/>
      <c r="N874" s="106"/>
      <c r="O874" s="106"/>
      <c r="P874" s="106"/>
      <c r="Q874" s="106"/>
      <c r="R874" s="106"/>
      <c r="S874" s="107"/>
    </row>
    <row r="875" spans="11:19" s="89" customFormat="1" ht="15" customHeight="1" x14ac:dyDescent="0.3">
      <c r="K875" s="106"/>
      <c r="L875" s="106"/>
      <c r="M875" s="106"/>
      <c r="N875" s="106"/>
      <c r="O875" s="106"/>
      <c r="P875" s="106"/>
      <c r="Q875" s="106"/>
      <c r="R875" s="106"/>
      <c r="S875" s="107"/>
    </row>
    <row r="876" spans="11:19" s="89" customFormat="1" ht="15" customHeight="1" x14ac:dyDescent="0.3">
      <c r="K876" s="106"/>
      <c r="L876" s="106"/>
      <c r="M876" s="106"/>
      <c r="N876" s="106"/>
      <c r="O876" s="106"/>
      <c r="P876" s="106"/>
      <c r="Q876" s="106"/>
      <c r="R876" s="106"/>
      <c r="S876" s="107"/>
    </row>
    <row r="877" spans="11:19" s="89" customFormat="1" ht="15" customHeight="1" x14ac:dyDescent="0.3">
      <c r="K877" s="106"/>
      <c r="L877" s="106"/>
      <c r="M877" s="106"/>
      <c r="N877" s="106"/>
      <c r="O877" s="106"/>
      <c r="P877" s="106"/>
      <c r="Q877" s="106"/>
      <c r="R877" s="106"/>
      <c r="S877" s="107"/>
    </row>
    <row r="878" spans="11:19" s="89" customFormat="1" ht="15" customHeight="1" x14ac:dyDescent="0.3">
      <c r="K878" s="106"/>
      <c r="L878" s="106"/>
      <c r="M878" s="106"/>
      <c r="N878" s="106"/>
      <c r="O878" s="106"/>
      <c r="P878" s="106"/>
      <c r="Q878" s="106"/>
      <c r="R878" s="106"/>
      <c r="S878" s="107"/>
    </row>
    <row r="879" spans="11:19" s="89" customFormat="1" ht="15" customHeight="1" x14ac:dyDescent="0.3">
      <c r="K879" s="106"/>
      <c r="L879" s="106"/>
      <c r="M879" s="106"/>
      <c r="N879" s="106"/>
      <c r="O879" s="106"/>
      <c r="P879" s="106"/>
      <c r="Q879" s="106"/>
      <c r="R879" s="106"/>
      <c r="S879" s="107"/>
    </row>
    <row r="880" spans="11:19" s="89" customFormat="1" ht="15" customHeight="1" x14ac:dyDescent="0.3">
      <c r="K880" s="106"/>
      <c r="L880" s="106"/>
      <c r="M880" s="106"/>
      <c r="N880" s="106"/>
      <c r="O880" s="106"/>
      <c r="P880" s="106"/>
      <c r="Q880" s="106"/>
      <c r="R880" s="106"/>
      <c r="S880" s="107"/>
    </row>
    <row r="881" spans="11:19" s="89" customFormat="1" ht="15" customHeight="1" x14ac:dyDescent="0.3">
      <c r="K881" s="106"/>
      <c r="L881" s="106"/>
      <c r="M881" s="106"/>
      <c r="N881" s="106"/>
      <c r="O881" s="106"/>
      <c r="P881" s="106"/>
      <c r="Q881" s="106"/>
      <c r="R881" s="106"/>
      <c r="S881" s="107"/>
    </row>
    <row r="882" spans="11:19" s="89" customFormat="1" ht="15" customHeight="1" x14ac:dyDescent="0.3">
      <c r="K882" s="106"/>
      <c r="L882" s="106"/>
      <c r="M882" s="106"/>
      <c r="N882" s="106"/>
      <c r="O882" s="106"/>
      <c r="P882" s="106"/>
      <c r="Q882" s="106"/>
      <c r="R882" s="106"/>
      <c r="S882" s="107"/>
    </row>
    <row r="883" spans="11:19" s="89" customFormat="1" ht="15" customHeight="1" x14ac:dyDescent="0.3">
      <c r="K883" s="106"/>
      <c r="L883" s="106"/>
      <c r="M883" s="106"/>
      <c r="N883" s="106"/>
      <c r="O883" s="106"/>
      <c r="P883" s="106"/>
      <c r="Q883" s="106"/>
      <c r="R883" s="106"/>
      <c r="S883" s="107"/>
    </row>
    <row r="884" spans="11:19" s="89" customFormat="1" ht="15" customHeight="1" x14ac:dyDescent="0.3">
      <c r="K884" s="106"/>
      <c r="L884" s="106"/>
      <c r="M884" s="106"/>
      <c r="N884" s="106"/>
      <c r="O884" s="106"/>
      <c r="P884" s="106"/>
      <c r="Q884" s="106"/>
      <c r="R884" s="106"/>
      <c r="S884" s="107"/>
    </row>
    <row r="885" spans="11:19" s="89" customFormat="1" ht="15" customHeight="1" x14ac:dyDescent="0.3">
      <c r="K885" s="106"/>
      <c r="L885" s="106"/>
      <c r="M885" s="106"/>
      <c r="N885" s="106"/>
      <c r="O885" s="106"/>
      <c r="P885" s="106"/>
      <c r="Q885" s="106"/>
      <c r="R885" s="106"/>
      <c r="S885" s="107"/>
    </row>
    <row r="886" spans="11:19" s="89" customFormat="1" ht="15" customHeight="1" x14ac:dyDescent="0.3">
      <c r="K886" s="106"/>
      <c r="L886" s="106"/>
      <c r="M886" s="106"/>
      <c r="N886" s="106"/>
      <c r="O886" s="106"/>
      <c r="P886" s="106"/>
      <c r="Q886" s="106"/>
      <c r="R886" s="106"/>
      <c r="S886" s="107"/>
    </row>
    <row r="887" spans="11:19" s="89" customFormat="1" ht="15" customHeight="1" x14ac:dyDescent="0.3">
      <c r="K887" s="106"/>
      <c r="L887" s="106"/>
      <c r="M887" s="106"/>
      <c r="N887" s="106"/>
      <c r="O887" s="106"/>
      <c r="P887" s="106"/>
      <c r="Q887" s="106"/>
      <c r="R887" s="106"/>
      <c r="S887" s="107"/>
    </row>
    <row r="888" spans="11:19" s="89" customFormat="1" ht="15" customHeight="1" x14ac:dyDescent="0.3">
      <c r="K888" s="106"/>
      <c r="L888" s="106"/>
      <c r="M888" s="106"/>
      <c r="N888" s="106"/>
      <c r="O888" s="106"/>
      <c r="P888" s="106"/>
      <c r="Q888" s="106"/>
      <c r="R888" s="106"/>
      <c r="S888" s="107"/>
    </row>
    <row r="889" spans="11:19" s="89" customFormat="1" ht="15" customHeight="1" x14ac:dyDescent="0.3">
      <c r="K889" s="106"/>
      <c r="L889" s="106"/>
      <c r="M889" s="106"/>
      <c r="N889" s="106"/>
      <c r="O889" s="106"/>
      <c r="P889" s="106"/>
      <c r="Q889" s="106"/>
      <c r="R889" s="106"/>
      <c r="S889" s="107"/>
    </row>
    <row r="890" spans="11:19" s="89" customFormat="1" ht="15" customHeight="1" x14ac:dyDescent="0.3">
      <c r="K890" s="106"/>
      <c r="L890" s="106"/>
      <c r="M890" s="106"/>
      <c r="N890" s="106"/>
      <c r="O890" s="106"/>
      <c r="P890" s="106"/>
      <c r="Q890" s="106"/>
      <c r="R890" s="106"/>
      <c r="S890" s="107"/>
    </row>
    <row r="891" spans="11:19" s="89" customFormat="1" ht="15" customHeight="1" x14ac:dyDescent="0.3">
      <c r="K891" s="106"/>
      <c r="L891" s="106"/>
      <c r="M891" s="106"/>
      <c r="N891" s="106"/>
      <c r="O891" s="106"/>
      <c r="P891" s="106"/>
      <c r="Q891" s="106"/>
      <c r="R891" s="106"/>
      <c r="S891" s="107"/>
    </row>
    <row r="892" spans="11:19" s="89" customFormat="1" ht="15" customHeight="1" x14ac:dyDescent="0.3">
      <c r="K892" s="106"/>
      <c r="L892" s="106"/>
      <c r="M892" s="106"/>
      <c r="N892" s="106"/>
      <c r="O892" s="106"/>
      <c r="P892" s="106"/>
      <c r="Q892" s="106"/>
      <c r="R892" s="106"/>
      <c r="S892" s="107"/>
    </row>
    <row r="893" spans="11:19" s="89" customFormat="1" ht="15" customHeight="1" x14ac:dyDescent="0.3">
      <c r="K893" s="106"/>
      <c r="L893" s="106"/>
      <c r="M893" s="106"/>
      <c r="N893" s="106"/>
      <c r="O893" s="106"/>
      <c r="P893" s="106"/>
      <c r="Q893" s="106"/>
      <c r="R893" s="106"/>
      <c r="S893" s="107"/>
    </row>
    <row r="894" spans="11:19" s="89" customFormat="1" ht="15" customHeight="1" x14ac:dyDescent="0.3">
      <c r="K894" s="106"/>
      <c r="L894" s="106"/>
      <c r="M894" s="106"/>
      <c r="N894" s="106"/>
      <c r="O894" s="106"/>
      <c r="P894" s="106"/>
      <c r="Q894" s="106"/>
      <c r="R894" s="106"/>
      <c r="S894" s="107"/>
    </row>
    <row r="895" spans="11:19" s="89" customFormat="1" ht="15" customHeight="1" x14ac:dyDescent="0.3">
      <c r="K895" s="106"/>
      <c r="L895" s="106"/>
      <c r="M895" s="106"/>
      <c r="N895" s="106"/>
      <c r="O895" s="106"/>
      <c r="P895" s="106"/>
      <c r="Q895" s="106"/>
      <c r="R895" s="106"/>
      <c r="S895" s="107"/>
    </row>
    <row r="896" spans="11:19" s="89" customFormat="1" ht="15" customHeight="1" x14ac:dyDescent="0.3">
      <c r="K896" s="106"/>
      <c r="L896" s="106"/>
      <c r="M896" s="106"/>
      <c r="N896" s="106"/>
      <c r="O896" s="106"/>
      <c r="P896" s="106"/>
      <c r="Q896" s="106"/>
      <c r="R896" s="106"/>
      <c r="S896" s="107"/>
    </row>
    <row r="897" spans="11:19" s="89" customFormat="1" ht="15" customHeight="1" x14ac:dyDescent="0.3">
      <c r="K897" s="106"/>
      <c r="L897" s="106"/>
      <c r="M897" s="106"/>
      <c r="N897" s="106"/>
      <c r="O897" s="106"/>
      <c r="P897" s="106"/>
      <c r="Q897" s="106"/>
      <c r="R897" s="106"/>
      <c r="S897" s="107"/>
    </row>
    <row r="898" spans="11:19" s="89" customFormat="1" ht="15" customHeight="1" x14ac:dyDescent="0.3">
      <c r="K898" s="106"/>
      <c r="L898" s="106"/>
      <c r="M898" s="106"/>
      <c r="N898" s="106"/>
      <c r="O898" s="106"/>
      <c r="P898" s="106"/>
      <c r="Q898" s="106"/>
      <c r="R898" s="106"/>
      <c r="S898" s="107"/>
    </row>
    <row r="899" spans="11:19" s="89" customFormat="1" ht="15" customHeight="1" x14ac:dyDescent="0.3">
      <c r="K899" s="106"/>
      <c r="L899" s="106"/>
      <c r="M899" s="106"/>
      <c r="N899" s="106"/>
      <c r="O899" s="106"/>
      <c r="P899" s="106"/>
      <c r="Q899" s="106"/>
      <c r="R899" s="106"/>
      <c r="S899" s="107"/>
    </row>
    <row r="900" spans="11:19" s="89" customFormat="1" ht="15" customHeight="1" x14ac:dyDescent="0.3">
      <c r="K900" s="106"/>
      <c r="L900" s="106"/>
      <c r="M900" s="106"/>
      <c r="N900" s="106"/>
      <c r="O900" s="106"/>
      <c r="P900" s="106"/>
      <c r="Q900" s="106"/>
      <c r="R900" s="106"/>
      <c r="S900" s="107"/>
    </row>
    <row r="901" spans="11:19" s="89" customFormat="1" ht="15" customHeight="1" x14ac:dyDescent="0.3">
      <c r="K901" s="106"/>
      <c r="L901" s="106"/>
      <c r="M901" s="106"/>
      <c r="N901" s="106"/>
      <c r="O901" s="106"/>
      <c r="P901" s="106"/>
      <c r="Q901" s="106"/>
      <c r="R901" s="106"/>
      <c r="S901" s="107"/>
    </row>
    <row r="902" spans="11:19" s="89" customFormat="1" ht="15" customHeight="1" x14ac:dyDescent="0.3">
      <c r="K902" s="106"/>
      <c r="L902" s="106"/>
      <c r="M902" s="106"/>
      <c r="N902" s="106"/>
      <c r="O902" s="106"/>
      <c r="P902" s="106"/>
      <c r="Q902" s="106"/>
      <c r="R902" s="106"/>
      <c r="S902" s="107"/>
    </row>
    <row r="903" spans="11:19" s="89" customFormat="1" ht="15" customHeight="1" x14ac:dyDescent="0.3">
      <c r="K903" s="106"/>
      <c r="L903" s="106"/>
      <c r="M903" s="106"/>
      <c r="N903" s="106"/>
      <c r="O903" s="106"/>
      <c r="P903" s="106"/>
      <c r="Q903" s="106"/>
      <c r="R903" s="106"/>
      <c r="S903" s="107"/>
    </row>
    <row r="904" spans="11:19" s="89" customFormat="1" ht="15" customHeight="1" x14ac:dyDescent="0.3">
      <c r="K904" s="106"/>
      <c r="L904" s="106"/>
      <c r="M904" s="106"/>
      <c r="N904" s="106"/>
      <c r="O904" s="106"/>
      <c r="P904" s="106"/>
      <c r="Q904" s="106"/>
      <c r="R904" s="106"/>
      <c r="S904" s="107"/>
    </row>
    <row r="905" spans="11:19" s="89" customFormat="1" ht="15" customHeight="1" x14ac:dyDescent="0.3">
      <c r="K905" s="106"/>
      <c r="L905" s="106"/>
      <c r="M905" s="106"/>
      <c r="N905" s="106"/>
      <c r="O905" s="106"/>
      <c r="P905" s="106"/>
      <c r="Q905" s="106"/>
      <c r="R905" s="106"/>
      <c r="S905" s="107"/>
    </row>
    <row r="906" spans="11:19" s="89" customFormat="1" ht="15" customHeight="1" x14ac:dyDescent="0.3">
      <c r="K906" s="106"/>
      <c r="L906" s="106"/>
      <c r="M906" s="106"/>
      <c r="N906" s="106"/>
      <c r="O906" s="106"/>
      <c r="P906" s="106"/>
      <c r="Q906" s="106"/>
      <c r="R906" s="106"/>
      <c r="S906" s="107"/>
    </row>
    <row r="907" spans="11:19" s="89" customFormat="1" ht="15" customHeight="1" x14ac:dyDescent="0.3">
      <c r="K907" s="106"/>
      <c r="L907" s="106"/>
      <c r="M907" s="106"/>
      <c r="N907" s="106"/>
      <c r="O907" s="106"/>
      <c r="P907" s="106"/>
      <c r="Q907" s="106"/>
      <c r="R907" s="106"/>
      <c r="S907" s="107"/>
    </row>
    <row r="908" spans="11:19" s="89" customFormat="1" ht="15" customHeight="1" x14ac:dyDescent="0.3">
      <c r="K908" s="106"/>
      <c r="L908" s="106"/>
      <c r="M908" s="106"/>
      <c r="N908" s="106"/>
      <c r="O908" s="106"/>
      <c r="P908" s="106"/>
      <c r="Q908" s="106"/>
      <c r="R908" s="106"/>
      <c r="S908" s="107"/>
    </row>
    <row r="909" spans="11:19" s="89" customFormat="1" ht="15" customHeight="1" x14ac:dyDescent="0.3">
      <c r="K909" s="106"/>
      <c r="L909" s="106"/>
      <c r="M909" s="106"/>
      <c r="N909" s="106"/>
      <c r="O909" s="106"/>
      <c r="P909" s="106"/>
      <c r="Q909" s="106"/>
      <c r="R909" s="106"/>
      <c r="S909" s="107"/>
    </row>
    <row r="910" spans="11:19" s="89" customFormat="1" ht="15" customHeight="1" x14ac:dyDescent="0.3">
      <c r="K910" s="106"/>
      <c r="L910" s="106"/>
      <c r="M910" s="106"/>
      <c r="N910" s="106"/>
      <c r="O910" s="106"/>
      <c r="P910" s="106"/>
      <c r="Q910" s="106"/>
      <c r="R910" s="106"/>
      <c r="S910" s="107"/>
    </row>
    <row r="911" spans="11:19" s="89" customFormat="1" ht="15" customHeight="1" x14ac:dyDescent="0.3">
      <c r="K911" s="106"/>
      <c r="L911" s="106"/>
      <c r="M911" s="106"/>
      <c r="N911" s="106"/>
      <c r="O911" s="106"/>
      <c r="P911" s="106"/>
      <c r="Q911" s="106"/>
      <c r="R911" s="106"/>
      <c r="S911" s="107"/>
    </row>
    <row r="912" spans="11:19" s="89" customFormat="1" ht="15" customHeight="1" x14ac:dyDescent="0.3">
      <c r="K912" s="106"/>
      <c r="L912" s="106"/>
      <c r="M912" s="106"/>
      <c r="N912" s="106"/>
      <c r="O912" s="106"/>
      <c r="P912" s="106"/>
      <c r="Q912" s="106"/>
      <c r="R912" s="106"/>
      <c r="S912" s="107"/>
    </row>
    <row r="913" spans="11:19" s="89" customFormat="1" ht="15" customHeight="1" x14ac:dyDescent="0.3">
      <c r="K913" s="106"/>
      <c r="L913" s="106"/>
      <c r="M913" s="106"/>
      <c r="N913" s="106"/>
      <c r="O913" s="106"/>
      <c r="P913" s="106"/>
      <c r="Q913" s="106"/>
      <c r="R913" s="106"/>
      <c r="S913" s="107"/>
    </row>
    <row r="914" spans="11:19" s="89" customFormat="1" ht="15" customHeight="1" x14ac:dyDescent="0.3">
      <c r="K914" s="106"/>
      <c r="L914" s="106"/>
      <c r="M914" s="106"/>
      <c r="N914" s="106"/>
      <c r="O914" s="106"/>
      <c r="P914" s="106"/>
      <c r="Q914" s="106"/>
      <c r="R914" s="106"/>
      <c r="S914" s="107"/>
    </row>
    <row r="915" spans="11:19" s="89" customFormat="1" ht="15" customHeight="1" x14ac:dyDescent="0.3">
      <c r="K915" s="106"/>
      <c r="L915" s="106"/>
      <c r="M915" s="106"/>
      <c r="N915" s="106"/>
      <c r="O915" s="106"/>
      <c r="P915" s="106"/>
      <c r="Q915" s="106"/>
      <c r="R915" s="106"/>
      <c r="S915" s="107"/>
    </row>
    <row r="916" spans="11:19" s="89" customFormat="1" ht="15" customHeight="1" x14ac:dyDescent="0.3">
      <c r="K916" s="106"/>
      <c r="L916" s="106"/>
      <c r="M916" s="106"/>
      <c r="N916" s="106"/>
      <c r="O916" s="106"/>
      <c r="P916" s="106"/>
      <c r="Q916" s="106"/>
      <c r="R916" s="106"/>
      <c r="S916" s="107"/>
    </row>
    <row r="917" spans="11:19" s="89" customFormat="1" ht="15" customHeight="1" x14ac:dyDescent="0.3">
      <c r="K917" s="106"/>
      <c r="L917" s="106"/>
      <c r="M917" s="106"/>
      <c r="N917" s="106"/>
      <c r="O917" s="106"/>
      <c r="P917" s="106"/>
      <c r="Q917" s="106"/>
      <c r="R917" s="106"/>
      <c r="S917" s="107"/>
    </row>
    <row r="918" spans="11:19" s="89" customFormat="1" ht="15" customHeight="1" x14ac:dyDescent="0.3">
      <c r="K918" s="106"/>
      <c r="L918" s="106"/>
      <c r="M918" s="106"/>
      <c r="N918" s="106"/>
      <c r="O918" s="106"/>
      <c r="P918" s="106"/>
      <c r="Q918" s="106"/>
      <c r="R918" s="106"/>
      <c r="S918" s="107"/>
    </row>
    <row r="919" spans="11:19" s="89" customFormat="1" ht="15" customHeight="1" x14ac:dyDescent="0.3">
      <c r="K919" s="106"/>
      <c r="L919" s="106"/>
      <c r="M919" s="106"/>
      <c r="N919" s="106"/>
      <c r="O919" s="106"/>
      <c r="P919" s="106"/>
      <c r="Q919" s="106"/>
      <c r="R919" s="106"/>
      <c r="S919" s="107"/>
    </row>
    <row r="920" spans="11:19" s="89" customFormat="1" ht="15" customHeight="1" x14ac:dyDescent="0.3">
      <c r="K920" s="106"/>
      <c r="L920" s="106"/>
      <c r="M920" s="106"/>
      <c r="N920" s="106"/>
      <c r="O920" s="106"/>
      <c r="P920" s="106"/>
      <c r="Q920" s="106"/>
      <c r="R920" s="106"/>
      <c r="S920" s="107"/>
    </row>
    <row r="921" spans="11:19" s="89" customFormat="1" ht="15" customHeight="1" x14ac:dyDescent="0.3">
      <c r="K921" s="106"/>
      <c r="L921" s="106"/>
      <c r="M921" s="106"/>
      <c r="N921" s="106"/>
      <c r="O921" s="106"/>
      <c r="P921" s="106"/>
      <c r="Q921" s="106"/>
      <c r="R921" s="106"/>
      <c r="S921" s="107"/>
    </row>
    <row r="922" spans="11:19" s="89" customFormat="1" ht="15" customHeight="1" x14ac:dyDescent="0.3">
      <c r="K922" s="106"/>
      <c r="L922" s="106"/>
      <c r="M922" s="106"/>
      <c r="N922" s="106"/>
      <c r="O922" s="106"/>
      <c r="P922" s="106"/>
      <c r="Q922" s="106"/>
      <c r="R922" s="106"/>
      <c r="S922" s="107"/>
    </row>
    <row r="923" spans="11:19" s="89" customFormat="1" ht="15" customHeight="1" x14ac:dyDescent="0.3">
      <c r="K923" s="106"/>
      <c r="L923" s="106"/>
      <c r="M923" s="106"/>
      <c r="N923" s="106"/>
      <c r="O923" s="106"/>
      <c r="P923" s="106"/>
      <c r="Q923" s="106"/>
      <c r="R923" s="106"/>
      <c r="S923" s="107"/>
    </row>
    <row r="924" spans="11:19" s="89" customFormat="1" ht="15" customHeight="1" x14ac:dyDescent="0.3">
      <c r="K924" s="106"/>
      <c r="L924" s="106"/>
      <c r="M924" s="106"/>
      <c r="N924" s="106"/>
      <c r="O924" s="106"/>
      <c r="P924" s="106"/>
      <c r="Q924" s="106"/>
      <c r="R924" s="106"/>
      <c r="S924" s="107"/>
    </row>
    <row r="925" spans="11:19" s="89" customFormat="1" ht="15" customHeight="1" x14ac:dyDescent="0.3">
      <c r="K925" s="106"/>
      <c r="L925" s="106"/>
      <c r="M925" s="106"/>
      <c r="N925" s="106"/>
      <c r="O925" s="106"/>
      <c r="P925" s="106"/>
      <c r="Q925" s="106"/>
      <c r="R925" s="106"/>
      <c r="S925" s="107"/>
    </row>
    <row r="926" spans="11:19" s="89" customFormat="1" ht="15" customHeight="1" x14ac:dyDescent="0.3">
      <c r="K926" s="106"/>
      <c r="L926" s="106"/>
      <c r="M926" s="106"/>
      <c r="N926" s="106"/>
      <c r="O926" s="106"/>
      <c r="P926" s="106"/>
      <c r="Q926" s="106"/>
      <c r="R926" s="106"/>
      <c r="S926" s="107"/>
    </row>
    <row r="927" spans="11:19" s="89" customFormat="1" ht="15" customHeight="1" x14ac:dyDescent="0.3">
      <c r="K927" s="106"/>
      <c r="L927" s="106"/>
      <c r="M927" s="106"/>
      <c r="N927" s="106"/>
      <c r="O927" s="106"/>
      <c r="P927" s="106"/>
      <c r="Q927" s="106"/>
      <c r="R927" s="106"/>
      <c r="S927" s="107"/>
    </row>
    <row r="928" spans="11:19" s="89" customFormat="1" ht="15" customHeight="1" x14ac:dyDescent="0.3">
      <c r="K928" s="106"/>
      <c r="L928" s="106"/>
      <c r="M928" s="106"/>
      <c r="N928" s="106"/>
      <c r="O928" s="106"/>
      <c r="P928" s="106"/>
      <c r="Q928" s="106"/>
      <c r="R928" s="106"/>
      <c r="S928" s="107"/>
    </row>
    <row r="929" spans="11:19" s="89" customFormat="1" ht="15" customHeight="1" x14ac:dyDescent="0.3">
      <c r="K929" s="106"/>
      <c r="L929" s="106"/>
      <c r="M929" s="106"/>
      <c r="N929" s="106"/>
      <c r="O929" s="106"/>
      <c r="P929" s="106"/>
      <c r="Q929" s="106"/>
      <c r="R929" s="106"/>
      <c r="S929" s="107"/>
    </row>
    <row r="930" spans="11:19" s="89" customFormat="1" ht="15" customHeight="1" x14ac:dyDescent="0.3">
      <c r="K930" s="106"/>
      <c r="L930" s="106"/>
      <c r="M930" s="106"/>
      <c r="N930" s="106"/>
      <c r="O930" s="106"/>
      <c r="P930" s="106"/>
      <c r="Q930" s="106"/>
      <c r="R930" s="106"/>
      <c r="S930" s="107"/>
    </row>
    <row r="931" spans="11:19" s="89" customFormat="1" ht="15" customHeight="1" x14ac:dyDescent="0.3">
      <c r="K931" s="106"/>
      <c r="L931" s="106"/>
      <c r="M931" s="106"/>
      <c r="N931" s="106"/>
      <c r="O931" s="106"/>
      <c r="P931" s="106"/>
      <c r="Q931" s="106"/>
      <c r="R931" s="106"/>
      <c r="S931" s="107"/>
    </row>
    <row r="932" spans="11:19" s="89" customFormat="1" ht="15" customHeight="1" x14ac:dyDescent="0.3">
      <c r="K932" s="106"/>
      <c r="L932" s="106"/>
      <c r="M932" s="106"/>
      <c r="N932" s="106"/>
      <c r="O932" s="106"/>
      <c r="P932" s="106"/>
      <c r="Q932" s="106"/>
      <c r="R932" s="106"/>
      <c r="S932" s="107"/>
    </row>
    <row r="933" spans="11:19" s="89" customFormat="1" ht="15" customHeight="1" x14ac:dyDescent="0.3">
      <c r="K933" s="106"/>
      <c r="L933" s="106"/>
      <c r="M933" s="106"/>
      <c r="N933" s="106"/>
      <c r="O933" s="106"/>
      <c r="P933" s="106"/>
      <c r="Q933" s="106"/>
      <c r="R933" s="106"/>
      <c r="S933" s="107"/>
    </row>
    <row r="934" spans="11:19" s="89" customFormat="1" ht="15" customHeight="1" x14ac:dyDescent="0.3">
      <c r="K934" s="106"/>
      <c r="L934" s="106"/>
      <c r="M934" s="106"/>
      <c r="N934" s="106"/>
      <c r="O934" s="106"/>
      <c r="P934" s="106"/>
      <c r="Q934" s="106"/>
      <c r="R934" s="106"/>
      <c r="S934" s="107"/>
    </row>
    <row r="935" spans="11:19" s="89" customFormat="1" ht="15" customHeight="1" x14ac:dyDescent="0.3">
      <c r="K935" s="106"/>
      <c r="L935" s="106"/>
      <c r="M935" s="106"/>
      <c r="N935" s="106"/>
      <c r="O935" s="106"/>
      <c r="P935" s="106"/>
      <c r="Q935" s="106"/>
      <c r="R935" s="106"/>
      <c r="S935" s="107"/>
    </row>
    <row r="936" spans="11:19" s="89" customFormat="1" ht="15" customHeight="1" x14ac:dyDescent="0.3">
      <c r="K936" s="106"/>
      <c r="L936" s="106"/>
      <c r="M936" s="106"/>
      <c r="N936" s="106"/>
      <c r="O936" s="106"/>
      <c r="P936" s="106"/>
      <c r="Q936" s="106"/>
      <c r="R936" s="106"/>
      <c r="S936" s="107"/>
    </row>
    <row r="937" spans="11:19" s="89" customFormat="1" ht="15" customHeight="1" x14ac:dyDescent="0.3">
      <c r="K937" s="106"/>
      <c r="L937" s="106"/>
      <c r="M937" s="106"/>
      <c r="N937" s="106"/>
      <c r="O937" s="106"/>
      <c r="P937" s="106"/>
      <c r="Q937" s="106"/>
      <c r="R937" s="106"/>
      <c r="S937" s="107"/>
    </row>
    <row r="938" spans="11:19" s="89" customFormat="1" ht="15" customHeight="1" x14ac:dyDescent="0.3">
      <c r="K938" s="106"/>
      <c r="L938" s="106"/>
      <c r="M938" s="106"/>
      <c r="N938" s="106"/>
      <c r="O938" s="106"/>
      <c r="P938" s="106"/>
      <c r="Q938" s="106"/>
      <c r="R938" s="106"/>
      <c r="S938" s="107"/>
    </row>
    <row r="939" spans="11:19" s="89" customFormat="1" ht="15" customHeight="1" x14ac:dyDescent="0.3">
      <c r="K939" s="106"/>
      <c r="L939" s="106"/>
      <c r="M939" s="106"/>
      <c r="N939" s="106"/>
      <c r="O939" s="106"/>
      <c r="P939" s="106"/>
      <c r="Q939" s="106"/>
      <c r="R939" s="106"/>
      <c r="S939" s="107"/>
    </row>
    <row r="940" spans="11:19" s="89" customFormat="1" ht="15" customHeight="1" x14ac:dyDescent="0.3">
      <c r="K940" s="106"/>
      <c r="L940" s="106"/>
      <c r="M940" s="106"/>
      <c r="N940" s="106"/>
      <c r="O940" s="106"/>
      <c r="P940" s="106"/>
      <c r="Q940" s="106"/>
      <c r="R940" s="106"/>
      <c r="S940" s="107"/>
    </row>
    <row r="941" spans="11:19" s="89" customFormat="1" ht="15" customHeight="1" x14ac:dyDescent="0.3">
      <c r="K941" s="106"/>
      <c r="L941" s="106"/>
      <c r="M941" s="106"/>
      <c r="N941" s="106"/>
      <c r="O941" s="106"/>
      <c r="P941" s="106"/>
      <c r="Q941" s="106"/>
      <c r="R941" s="106"/>
      <c r="S941" s="107"/>
    </row>
    <row r="942" spans="11:19" s="89" customFormat="1" ht="15" customHeight="1" x14ac:dyDescent="0.3">
      <c r="K942" s="106"/>
      <c r="L942" s="106"/>
      <c r="M942" s="106"/>
      <c r="N942" s="106"/>
      <c r="O942" s="106"/>
      <c r="P942" s="106"/>
      <c r="Q942" s="106"/>
      <c r="R942" s="106"/>
      <c r="S942" s="107"/>
    </row>
    <row r="943" spans="11:19" s="89" customFormat="1" ht="15" customHeight="1" x14ac:dyDescent="0.3">
      <c r="K943" s="106"/>
      <c r="L943" s="106"/>
      <c r="M943" s="106"/>
      <c r="N943" s="106"/>
      <c r="O943" s="106"/>
      <c r="P943" s="106"/>
      <c r="Q943" s="106"/>
      <c r="R943" s="106"/>
      <c r="S943" s="107"/>
    </row>
    <row r="944" spans="11:19" s="89" customFormat="1" ht="15" customHeight="1" x14ac:dyDescent="0.3">
      <c r="K944" s="106"/>
      <c r="L944" s="106"/>
      <c r="M944" s="106"/>
      <c r="N944" s="106"/>
      <c r="O944" s="106"/>
      <c r="P944" s="106"/>
      <c r="Q944" s="106"/>
      <c r="R944" s="106"/>
      <c r="S944" s="107"/>
    </row>
    <row r="945" spans="11:19" s="89" customFormat="1" ht="15" customHeight="1" x14ac:dyDescent="0.3">
      <c r="K945" s="106"/>
      <c r="L945" s="106"/>
      <c r="M945" s="106"/>
      <c r="N945" s="106"/>
      <c r="O945" s="106"/>
      <c r="P945" s="106"/>
      <c r="Q945" s="106"/>
      <c r="R945" s="106"/>
      <c r="S945" s="107"/>
    </row>
    <row r="946" spans="11:19" s="89" customFormat="1" ht="15" customHeight="1" x14ac:dyDescent="0.3">
      <c r="K946" s="106"/>
      <c r="L946" s="106"/>
      <c r="M946" s="106"/>
      <c r="N946" s="106"/>
      <c r="O946" s="106"/>
      <c r="P946" s="106"/>
      <c r="Q946" s="106"/>
      <c r="R946" s="106"/>
      <c r="S946" s="107"/>
    </row>
    <row r="947" spans="11:19" s="89" customFormat="1" ht="15" customHeight="1" x14ac:dyDescent="0.3">
      <c r="K947" s="106"/>
      <c r="L947" s="106"/>
      <c r="M947" s="106"/>
      <c r="N947" s="106"/>
      <c r="O947" s="106"/>
      <c r="P947" s="106"/>
      <c r="Q947" s="106"/>
      <c r="R947" s="106"/>
      <c r="S947" s="107"/>
    </row>
    <row r="948" spans="11:19" s="89" customFormat="1" ht="15" customHeight="1" x14ac:dyDescent="0.3">
      <c r="K948" s="106"/>
      <c r="L948" s="106"/>
      <c r="M948" s="106"/>
      <c r="N948" s="106"/>
      <c r="O948" s="106"/>
      <c r="P948" s="106"/>
      <c r="Q948" s="106"/>
      <c r="R948" s="106"/>
      <c r="S948" s="107"/>
    </row>
    <row r="949" spans="11:19" s="89" customFormat="1" ht="15" customHeight="1" x14ac:dyDescent="0.3">
      <c r="K949" s="106"/>
      <c r="L949" s="106"/>
      <c r="M949" s="106"/>
      <c r="N949" s="106"/>
      <c r="O949" s="106"/>
      <c r="P949" s="106"/>
      <c r="Q949" s="106"/>
      <c r="R949" s="106"/>
      <c r="S949" s="107"/>
    </row>
    <row r="950" spans="11:19" s="89" customFormat="1" ht="15" customHeight="1" x14ac:dyDescent="0.3">
      <c r="K950" s="106"/>
      <c r="L950" s="106"/>
      <c r="M950" s="106"/>
      <c r="N950" s="106"/>
      <c r="O950" s="106"/>
      <c r="P950" s="106"/>
      <c r="Q950" s="106"/>
      <c r="R950" s="106"/>
      <c r="S950" s="107"/>
    </row>
    <row r="951" spans="11:19" s="89" customFormat="1" ht="15" customHeight="1" x14ac:dyDescent="0.3">
      <c r="K951" s="106"/>
      <c r="L951" s="106"/>
      <c r="M951" s="106"/>
      <c r="N951" s="106"/>
      <c r="O951" s="106"/>
      <c r="P951" s="106"/>
      <c r="Q951" s="106"/>
      <c r="R951" s="106"/>
      <c r="S951" s="107"/>
    </row>
    <row r="952" spans="11:19" s="89" customFormat="1" ht="15" customHeight="1" x14ac:dyDescent="0.3">
      <c r="K952" s="106"/>
      <c r="L952" s="106"/>
      <c r="M952" s="106"/>
      <c r="N952" s="106"/>
      <c r="O952" s="106"/>
      <c r="P952" s="106"/>
      <c r="Q952" s="106"/>
      <c r="R952" s="106"/>
      <c r="S952" s="107"/>
    </row>
    <row r="953" spans="11:19" s="89" customFormat="1" ht="15" customHeight="1" x14ac:dyDescent="0.3">
      <c r="K953" s="106"/>
      <c r="L953" s="106"/>
      <c r="M953" s="106"/>
      <c r="N953" s="106"/>
      <c r="O953" s="106"/>
      <c r="P953" s="106"/>
      <c r="Q953" s="106"/>
      <c r="R953" s="106"/>
      <c r="S953" s="107"/>
    </row>
    <row r="954" spans="11:19" s="89" customFormat="1" ht="15" customHeight="1" x14ac:dyDescent="0.3">
      <c r="K954" s="106"/>
      <c r="L954" s="106"/>
      <c r="M954" s="106"/>
      <c r="N954" s="106"/>
      <c r="O954" s="106"/>
      <c r="P954" s="106"/>
      <c r="Q954" s="106"/>
      <c r="R954" s="106"/>
      <c r="S954" s="107"/>
    </row>
    <row r="955" spans="11:19" s="89" customFormat="1" ht="15" customHeight="1" x14ac:dyDescent="0.3">
      <c r="K955" s="106"/>
      <c r="L955" s="106"/>
      <c r="M955" s="106"/>
      <c r="N955" s="106"/>
      <c r="O955" s="106"/>
      <c r="P955" s="106"/>
      <c r="Q955" s="106"/>
      <c r="R955" s="106"/>
      <c r="S955" s="107"/>
    </row>
    <row r="956" spans="11:19" s="89" customFormat="1" ht="15" customHeight="1" x14ac:dyDescent="0.3">
      <c r="K956" s="106"/>
      <c r="L956" s="106"/>
      <c r="M956" s="106"/>
      <c r="N956" s="106"/>
      <c r="O956" s="106"/>
      <c r="P956" s="106"/>
      <c r="Q956" s="106"/>
      <c r="R956" s="106"/>
      <c r="S956" s="107"/>
    </row>
    <row r="957" spans="11:19" s="89" customFormat="1" ht="15" customHeight="1" x14ac:dyDescent="0.3">
      <c r="K957" s="106"/>
      <c r="L957" s="106"/>
      <c r="M957" s="106"/>
      <c r="N957" s="106"/>
      <c r="O957" s="106"/>
      <c r="P957" s="106"/>
      <c r="Q957" s="106"/>
      <c r="R957" s="106"/>
      <c r="S957" s="107"/>
    </row>
    <row r="958" spans="11:19" s="89" customFormat="1" ht="15" customHeight="1" x14ac:dyDescent="0.3">
      <c r="K958" s="106"/>
      <c r="L958" s="106"/>
      <c r="M958" s="106"/>
      <c r="N958" s="106"/>
      <c r="O958" s="106"/>
      <c r="P958" s="106"/>
      <c r="Q958" s="106"/>
      <c r="R958" s="106"/>
      <c r="S958" s="107"/>
    </row>
    <row r="959" spans="11:19" s="89" customFormat="1" ht="15" customHeight="1" x14ac:dyDescent="0.3">
      <c r="K959" s="106"/>
      <c r="L959" s="106"/>
      <c r="M959" s="106"/>
      <c r="N959" s="106"/>
      <c r="O959" s="106"/>
      <c r="P959" s="106"/>
      <c r="Q959" s="106"/>
      <c r="R959" s="106"/>
      <c r="S959" s="107"/>
    </row>
    <row r="960" spans="11:19" s="89" customFormat="1" ht="15" customHeight="1" x14ac:dyDescent="0.3">
      <c r="K960" s="106"/>
      <c r="L960" s="106"/>
      <c r="M960" s="106"/>
      <c r="N960" s="106"/>
      <c r="O960" s="106"/>
      <c r="P960" s="106"/>
      <c r="Q960" s="106"/>
      <c r="R960" s="106"/>
      <c r="S960" s="107"/>
    </row>
    <row r="961" spans="11:19" s="89" customFormat="1" ht="15" customHeight="1" x14ac:dyDescent="0.3">
      <c r="K961" s="106"/>
      <c r="L961" s="106"/>
      <c r="M961" s="106"/>
      <c r="N961" s="106"/>
      <c r="O961" s="106"/>
      <c r="P961" s="106"/>
      <c r="Q961" s="106"/>
      <c r="R961" s="106"/>
      <c r="S961" s="107"/>
    </row>
    <row r="962" spans="11:19" s="89" customFormat="1" ht="15" customHeight="1" x14ac:dyDescent="0.3">
      <c r="K962" s="106"/>
      <c r="L962" s="106"/>
      <c r="M962" s="106"/>
      <c r="N962" s="106"/>
      <c r="O962" s="106"/>
      <c r="P962" s="106"/>
      <c r="Q962" s="106"/>
      <c r="R962" s="106"/>
      <c r="S962" s="107"/>
    </row>
    <row r="963" spans="11:19" s="89" customFormat="1" ht="15" customHeight="1" x14ac:dyDescent="0.3">
      <c r="K963" s="106"/>
      <c r="L963" s="106"/>
      <c r="M963" s="106"/>
      <c r="N963" s="106"/>
      <c r="O963" s="106"/>
      <c r="P963" s="106"/>
      <c r="Q963" s="106"/>
      <c r="R963" s="106"/>
      <c r="S963" s="107"/>
    </row>
    <row r="964" spans="11:19" s="89" customFormat="1" ht="15" customHeight="1" x14ac:dyDescent="0.3">
      <c r="K964" s="106"/>
      <c r="L964" s="106"/>
      <c r="M964" s="106"/>
      <c r="N964" s="106"/>
      <c r="O964" s="106"/>
      <c r="P964" s="106"/>
      <c r="Q964" s="106"/>
      <c r="R964" s="106"/>
      <c r="S964" s="107"/>
    </row>
    <row r="965" spans="11:19" s="89" customFormat="1" ht="15" customHeight="1" x14ac:dyDescent="0.3">
      <c r="K965" s="106"/>
      <c r="L965" s="106"/>
      <c r="M965" s="106"/>
      <c r="N965" s="106"/>
      <c r="O965" s="106"/>
      <c r="P965" s="106"/>
      <c r="Q965" s="106"/>
      <c r="R965" s="106"/>
      <c r="S965" s="107"/>
    </row>
    <row r="966" spans="11:19" s="89" customFormat="1" ht="15" customHeight="1" x14ac:dyDescent="0.3">
      <c r="K966" s="106"/>
      <c r="L966" s="106"/>
      <c r="M966" s="106"/>
      <c r="N966" s="106"/>
      <c r="O966" s="106"/>
      <c r="P966" s="106"/>
      <c r="Q966" s="106"/>
      <c r="R966" s="106"/>
      <c r="S966" s="107"/>
    </row>
    <row r="967" spans="11:19" s="89" customFormat="1" ht="15" customHeight="1" x14ac:dyDescent="0.3">
      <c r="K967" s="106"/>
      <c r="L967" s="106"/>
      <c r="M967" s="106"/>
      <c r="N967" s="106"/>
      <c r="O967" s="106"/>
      <c r="P967" s="106"/>
      <c r="Q967" s="106"/>
      <c r="R967" s="106"/>
      <c r="S967" s="107"/>
    </row>
    <row r="968" spans="11:19" s="89" customFormat="1" ht="15" customHeight="1" x14ac:dyDescent="0.3">
      <c r="K968" s="106"/>
      <c r="L968" s="106"/>
      <c r="M968" s="106"/>
      <c r="N968" s="106"/>
      <c r="O968" s="106"/>
      <c r="P968" s="106"/>
      <c r="Q968" s="106"/>
      <c r="R968" s="106"/>
      <c r="S968" s="107"/>
    </row>
    <row r="969" spans="11:19" s="89" customFormat="1" ht="15" customHeight="1" x14ac:dyDescent="0.3">
      <c r="K969" s="106"/>
      <c r="L969" s="106"/>
      <c r="M969" s="106"/>
      <c r="N969" s="106"/>
      <c r="O969" s="106"/>
      <c r="P969" s="106"/>
      <c r="Q969" s="106"/>
      <c r="R969" s="106"/>
      <c r="S969" s="107"/>
    </row>
    <row r="970" spans="11:19" s="89" customFormat="1" ht="15" customHeight="1" x14ac:dyDescent="0.3">
      <c r="K970" s="106"/>
      <c r="L970" s="106"/>
      <c r="M970" s="106"/>
      <c r="N970" s="106"/>
      <c r="O970" s="106"/>
      <c r="P970" s="106"/>
      <c r="Q970" s="106"/>
      <c r="R970" s="106"/>
      <c r="S970" s="107"/>
    </row>
    <row r="971" spans="11:19" s="89" customFormat="1" ht="15" customHeight="1" x14ac:dyDescent="0.3">
      <c r="K971" s="106"/>
      <c r="L971" s="106"/>
      <c r="M971" s="106"/>
      <c r="N971" s="106"/>
      <c r="O971" s="106"/>
      <c r="P971" s="106"/>
      <c r="Q971" s="106"/>
      <c r="R971" s="106"/>
      <c r="S971" s="107"/>
    </row>
    <row r="972" spans="11:19" s="89" customFormat="1" ht="15" customHeight="1" x14ac:dyDescent="0.3">
      <c r="K972" s="106"/>
      <c r="L972" s="106"/>
      <c r="M972" s="106"/>
      <c r="N972" s="106"/>
      <c r="O972" s="106"/>
      <c r="P972" s="106"/>
      <c r="Q972" s="106"/>
      <c r="R972" s="106"/>
      <c r="S972" s="107"/>
    </row>
    <row r="973" spans="11:19" s="89" customFormat="1" ht="15" customHeight="1" x14ac:dyDescent="0.3">
      <c r="K973" s="106"/>
      <c r="L973" s="106"/>
      <c r="M973" s="106"/>
      <c r="N973" s="106"/>
      <c r="O973" s="106"/>
      <c r="P973" s="106"/>
      <c r="Q973" s="106"/>
      <c r="R973" s="106"/>
      <c r="S973" s="107"/>
    </row>
    <row r="974" spans="11:19" s="89" customFormat="1" ht="15" customHeight="1" x14ac:dyDescent="0.3">
      <c r="K974" s="106"/>
      <c r="L974" s="106"/>
      <c r="M974" s="106"/>
      <c r="N974" s="106"/>
      <c r="O974" s="106"/>
      <c r="P974" s="106"/>
      <c r="Q974" s="106"/>
      <c r="R974" s="106"/>
      <c r="S974" s="107"/>
    </row>
    <row r="975" spans="11:19" s="89" customFormat="1" ht="15" customHeight="1" x14ac:dyDescent="0.3">
      <c r="K975" s="106"/>
      <c r="L975" s="106"/>
      <c r="M975" s="106"/>
      <c r="N975" s="106"/>
      <c r="O975" s="106"/>
      <c r="P975" s="106"/>
      <c r="Q975" s="106"/>
      <c r="R975" s="106"/>
      <c r="S975" s="107"/>
    </row>
    <row r="976" spans="11:19" s="89" customFormat="1" ht="15" customHeight="1" x14ac:dyDescent="0.3">
      <c r="K976" s="106"/>
      <c r="L976" s="106"/>
      <c r="M976" s="106"/>
      <c r="N976" s="106"/>
      <c r="O976" s="106"/>
      <c r="P976" s="106"/>
      <c r="Q976" s="106"/>
      <c r="R976" s="106"/>
      <c r="S976" s="107"/>
    </row>
    <row r="977" spans="11:19" s="89" customFormat="1" ht="15" customHeight="1" x14ac:dyDescent="0.3">
      <c r="K977" s="106"/>
      <c r="L977" s="106"/>
      <c r="M977" s="106"/>
      <c r="N977" s="106"/>
      <c r="O977" s="106"/>
      <c r="P977" s="106"/>
      <c r="Q977" s="106"/>
      <c r="R977" s="106"/>
      <c r="S977" s="107"/>
    </row>
    <row r="978" spans="11:19" s="89" customFormat="1" ht="15" customHeight="1" x14ac:dyDescent="0.3">
      <c r="K978" s="106"/>
      <c r="L978" s="106"/>
      <c r="M978" s="106"/>
      <c r="N978" s="106"/>
      <c r="O978" s="106"/>
      <c r="P978" s="106"/>
      <c r="Q978" s="106"/>
      <c r="R978" s="106"/>
      <c r="S978" s="107"/>
    </row>
    <row r="979" spans="11:19" s="89" customFormat="1" ht="15" customHeight="1" x14ac:dyDescent="0.3">
      <c r="K979" s="106"/>
      <c r="L979" s="106"/>
      <c r="M979" s="106"/>
      <c r="N979" s="106"/>
      <c r="O979" s="106"/>
      <c r="P979" s="106"/>
      <c r="Q979" s="106"/>
      <c r="R979" s="106"/>
      <c r="S979" s="107"/>
    </row>
    <row r="980" spans="11:19" s="89" customFormat="1" ht="15" customHeight="1" x14ac:dyDescent="0.3">
      <c r="K980" s="106"/>
      <c r="L980" s="106"/>
      <c r="M980" s="106"/>
      <c r="N980" s="106"/>
      <c r="O980" s="106"/>
      <c r="P980" s="106"/>
      <c r="Q980" s="106"/>
      <c r="R980" s="106"/>
      <c r="S980" s="107"/>
    </row>
    <row r="981" spans="11:19" s="89" customFormat="1" ht="15" customHeight="1" x14ac:dyDescent="0.3">
      <c r="K981" s="106"/>
      <c r="L981" s="106"/>
      <c r="M981" s="106"/>
      <c r="N981" s="106"/>
      <c r="O981" s="106"/>
      <c r="P981" s="106"/>
      <c r="Q981" s="106"/>
      <c r="R981" s="106"/>
      <c r="S981" s="107"/>
    </row>
    <row r="982" spans="11:19" s="89" customFormat="1" ht="15" customHeight="1" x14ac:dyDescent="0.3">
      <c r="K982" s="106"/>
      <c r="L982" s="106"/>
      <c r="M982" s="106"/>
      <c r="N982" s="106"/>
      <c r="O982" s="106"/>
      <c r="P982" s="106"/>
      <c r="Q982" s="106"/>
      <c r="R982" s="106"/>
      <c r="S982" s="107"/>
    </row>
    <row r="983" spans="11:19" s="89" customFormat="1" ht="15" customHeight="1" x14ac:dyDescent="0.3">
      <c r="K983" s="106"/>
      <c r="L983" s="106"/>
      <c r="M983" s="106"/>
      <c r="N983" s="106"/>
      <c r="O983" s="106"/>
      <c r="P983" s="106"/>
      <c r="Q983" s="106"/>
      <c r="R983" s="106"/>
      <c r="S983" s="107"/>
    </row>
    <row r="984" spans="11:19" s="89" customFormat="1" ht="15" customHeight="1" x14ac:dyDescent="0.3">
      <c r="K984" s="106"/>
      <c r="L984" s="106"/>
      <c r="M984" s="106"/>
      <c r="N984" s="106"/>
      <c r="O984" s="106"/>
      <c r="P984" s="106"/>
      <c r="Q984" s="106"/>
      <c r="R984" s="106"/>
      <c r="S984" s="107"/>
    </row>
    <row r="985" spans="11:19" s="89" customFormat="1" ht="15" customHeight="1" x14ac:dyDescent="0.3">
      <c r="K985" s="106"/>
      <c r="L985" s="106"/>
      <c r="M985" s="106"/>
      <c r="N985" s="106"/>
      <c r="O985" s="106"/>
      <c r="P985" s="106"/>
      <c r="Q985" s="106"/>
      <c r="R985" s="106"/>
      <c r="S985" s="107"/>
    </row>
    <row r="986" spans="11:19" s="89" customFormat="1" ht="15" customHeight="1" x14ac:dyDescent="0.3">
      <c r="K986" s="106"/>
      <c r="L986" s="106"/>
      <c r="M986" s="106"/>
      <c r="N986" s="106"/>
      <c r="O986" s="106"/>
      <c r="P986" s="106"/>
      <c r="Q986" s="106"/>
      <c r="R986" s="106"/>
      <c r="S986" s="107"/>
    </row>
    <row r="987" spans="11:19" s="89" customFormat="1" ht="15" customHeight="1" x14ac:dyDescent="0.3">
      <c r="K987" s="106"/>
      <c r="L987" s="106"/>
      <c r="M987" s="106"/>
      <c r="N987" s="106"/>
      <c r="O987" s="106"/>
      <c r="P987" s="106"/>
      <c r="Q987" s="106"/>
      <c r="R987" s="106"/>
      <c r="S987" s="107"/>
    </row>
    <row r="988" spans="11:19" s="89" customFormat="1" ht="15" customHeight="1" x14ac:dyDescent="0.3">
      <c r="K988" s="106"/>
      <c r="L988" s="106"/>
      <c r="M988" s="106"/>
      <c r="N988" s="106"/>
      <c r="O988" s="106"/>
      <c r="P988" s="106"/>
      <c r="Q988" s="106"/>
      <c r="R988" s="106"/>
      <c r="S988" s="107"/>
    </row>
    <row r="989" spans="11:19" s="89" customFormat="1" ht="15" customHeight="1" x14ac:dyDescent="0.3">
      <c r="K989" s="106"/>
      <c r="L989" s="106"/>
      <c r="M989" s="106"/>
      <c r="N989" s="106"/>
      <c r="O989" s="106"/>
      <c r="P989" s="106"/>
      <c r="Q989" s="106"/>
      <c r="R989" s="106"/>
      <c r="S989" s="107"/>
    </row>
    <row r="990" spans="11:19" s="89" customFormat="1" ht="15" customHeight="1" x14ac:dyDescent="0.3">
      <c r="K990" s="106"/>
      <c r="L990" s="106"/>
      <c r="M990" s="106"/>
      <c r="N990" s="106"/>
      <c r="O990" s="106"/>
      <c r="P990" s="106"/>
      <c r="Q990" s="106"/>
      <c r="R990" s="106"/>
      <c r="S990" s="107"/>
    </row>
    <row r="991" spans="11:19" s="89" customFormat="1" ht="15" customHeight="1" x14ac:dyDescent="0.3">
      <c r="K991" s="106"/>
      <c r="L991" s="106"/>
      <c r="M991" s="106"/>
      <c r="N991" s="106"/>
      <c r="O991" s="106"/>
      <c r="P991" s="106"/>
      <c r="Q991" s="106"/>
      <c r="R991" s="106"/>
      <c r="S991" s="107"/>
    </row>
    <row r="992" spans="11:19" s="89" customFormat="1" ht="15" customHeight="1" x14ac:dyDescent="0.3">
      <c r="K992" s="106"/>
      <c r="L992" s="106"/>
      <c r="M992" s="106"/>
      <c r="N992" s="106"/>
      <c r="O992" s="106"/>
      <c r="P992" s="106"/>
      <c r="Q992" s="106"/>
      <c r="R992" s="106"/>
      <c r="S992" s="107"/>
    </row>
    <row r="993" spans="11:19" s="89" customFormat="1" ht="15" customHeight="1" x14ac:dyDescent="0.3">
      <c r="K993" s="106"/>
      <c r="L993" s="106"/>
      <c r="M993" s="106"/>
      <c r="N993" s="106"/>
      <c r="O993" s="106"/>
      <c r="P993" s="106"/>
      <c r="Q993" s="106"/>
      <c r="R993" s="106"/>
      <c r="S993" s="107"/>
    </row>
    <row r="994" spans="11:19" s="89" customFormat="1" ht="15" customHeight="1" x14ac:dyDescent="0.3">
      <c r="K994" s="106"/>
      <c r="L994" s="106"/>
      <c r="M994" s="106"/>
      <c r="N994" s="106"/>
      <c r="O994" s="106"/>
      <c r="P994" s="106"/>
      <c r="Q994" s="106"/>
      <c r="R994" s="106"/>
      <c r="S994" s="107"/>
    </row>
    <row r="995" spans="11:19" s="89" customFormat="1" ht="15" customHeight="1" x14ac:dyDescent="0.3">
      <c r="K995" s="106"/>
      <c r="L995" s="106"/>
      <c r="M995" s="106"/>
      <c r="N995" s="106"/>
      <c r="O995" s="106"/>
      <c r="P995" s="106"/>
      <c r="Q995" s="106"/>
      <c r="R995" s="106"/>
      <c r="S995" s="107"/>
    </row>
    <row r="996" spans="11:19" s="89" customFormat="1" ht="15" customHeight="1" x14ac:dyDescent="0.3">
      <c r="K996" s="106"/>
      <c r="L996" s="106"/>
      <c r="M996" s="106"/>
      <c r="N996" s="106"/>
      <c r="O996" s="106"/>
      <c r="P996" s="106"/>
      <c r="Q996" s="106"/>
      <c r="R996" s="106"/>
      <c r="S996" s="107"/>
    </row>
    <row r="997" spans="11:19" s="89" customFormat="1" ht="15" customHeight="1" x14ac:dyDescent="0.3">
      <c r="K997" s="106"/>
      <c r="L997" s="106"/>
      <c r="M997" s="106"/>
      <c r="N997" s="106"/>
      <c r="O997" s="106"/>
      <c r="P997" s="106"/>
      <c r="Q997" s="106"/>
      <c r="R997" s="106"/>
      <c r="S997" s="107"/>
    </row>
    <row r="998" spans="11:19" s="89" customFormat="1" ht="15" customHeight="1" x14ac:dyDescent="0.3">
      <c r="K998" s="106"/>
      <c r="L998" s="106"/>
      <c r="M998" s="106"/>
      <c r="N998" s="106"/>
      <c r="O998" s="106"/>
      <c r="P998" s="106"/>
      <c r="Q998" s="106"/>
      <c r="R998" s="106"/>
      <c r="S998" s="107"/>
    </row>
    <row r="999" spans="11:19" s="89" customFormat="1" ht="15" customHeight="1" x14ac:dyDescent="0.3">
      <c r="K999" s="106"/>
      <c r="L999" s="106"/>
      <c r="M999" s="106"/>
      <c r="N999" s="106"/>
      <c r="O999" s="106"/>
      <c r="P999" s="106"/>
      <c r="Q999" s="106"/>
      <c r="R999" s="106"/>
      <c r="S999" s="107"/>
    </row>
    <row r="1000" spans="11:19" s="89" customFormat="1" ht="15" customHeight="1" x14ac:dyDescent="0.3">
      <c r="K1000" s="106"/>
      <c r="L1000" s="106"/>
      <c r="M1000" s="106"/>
      <c r="N1000" s="106"/>
      <c r="O1000" s="106"/>
      <c r="P1000" s="106"/>
      <c r="Q1000" s="106"/>
      <c r="R1000" s="106"/>
      <c r="S1000" s="107"/>
    </row>
    <row r="1001" spans="11:19" s="89" customFormat="1" ht="15" customHeight="1" x14ac:dyDescent="0.3">
      <c r="K1001" s="106"/>
      <c r="L1001" s="106"/>
      <c r="M1001" s="106"/>
      <c r="N1001" s="106"/>
      <c r="O1001" s="106"/>
      <c r="P1001" s="106"/>
      <c r="Q1001" s="106"/>
      <c r="R1001" s="106"/>
      <c r="S1001" s="107"/>
    </row>
    <row r="1002" spans="11:19" s="89" customFormat="1" ht="15" customHeight="1" x14ac:dyDescent="0.3">
      <c r="K1002" s="106"/>
      <c r="L1002" s="106"/>
      <c r="M1002" s="106"/>
      <c r="N1002" s="106"/>
      <c r="O1002" s="106"/>
      <c r="P1002" s="106"/>
      <c r="Q1002" s="106"/>
      <c r="R1002" s="106"/>
      <c r="S1002" s="107"/>
    </row>
    <row r="1003" spans="11:19" s="89" customFormat="1" ht="15" customHeight="1" x14ac:dyDescent="0.3">
      <c r="K1003" s="106"/>
      <c r="L1003" s="106"/>
      <c r="M1003" s="106"/>
      <c r="N1003" s="106"/>
      <c r="O1003" s="106"/>
      <c r="P1003" s="106"/>
      <c r="Q1003" s="106"/>
      <c r="R1003" s="106"/>
      <c r="S1003" s="107"/>
    </row>
    <row r="1004" spans="11:19" s="89" customFormat="1" ht="15" customHeight="1" x14ac:dyDescent="0.3">
      <c r="K1004" s="106"/>
      <c r="L1004" s="106"/>
      <c r="M1004" s="106"/>
      <c r="N1004" s="106"/>
      <c r="O1004" s="106"/>
      <c r="P1004" s="106"/>
      <c r="Q1004" s="106"/>
      <c r="R1004" s="106"/>
      <c r="S1004" s="107"/>
    </row>
    <row r="1005" spans="11:19" s="89" customFormat="1" ht="15" customHeight="1" x14ac:dyDescent="0.3">
      <c r="K1005" s="106"/>
      <c r="L1005" s="106"/>
      <c r="M1005" s="106"/>
      <c r="N1005" s="106"/>
      <c r="O1005" s="106"/>
      <c r="P1005" s="106"/>
      <c r="Q1005" s="106"/>
      <c r="R1005" s="106"/>
      <c r="S1005" s="107"/>
    </row>
    <row r="1006" spans="11:19" s="89" customFormat="1" ht="15" customHeight="1" x14ac:dyDescent="0.3">
      <c r="K1006" s="106"/>
      <c r="L1006" s="106"/>
      <c r="M1006" s="106"/>
      <c r="N1006" s="106"/>
      <c r="O1006" s="106"/>
      <c r="P1006" s="106"/>
      <c r="Q1006" s="106"/>
      <c r="R1006" s="106"/>
      <c r="S1006" s="107"/>
    </row>
    <row r="1007" spans="11:19" s="89" customFormat="1" ht="15" customHeight="1" x14ac:dyDescent="0.3">
      <c r="K1007" s="106"/>
      <c r="L1007" s="106"/>
      <c r="M1007" s="106"/>
      <c r="N1007" s="106"/>
      <c r="O1007" s="106"/>
      <c r="P1007" s="106"/>
      <c r="Q1007" s="106"/>
      <c r="R1007" s="106"/>
      <c r="S1007" s="107"/>
    </row>
    <row r="1008" spans="11:19" s="89" customFormat="1" ht="15" customHeight="1" x14ac:dyDescent="0.3">
      <c r="K1008" s="106"/>
      <c r="L1008" s="106"/>
      <c r="M1008" s="106"/>
      <c r="N1008" s="106"/>
      <c r="O1008" s="106"/>
      <c r="P1008" s="106"/>
      <c r="Q1008" s="106"/>
      <c r="R1008" s="106"/>
      <c r="S1008" s="107"/>
    </row>
    <row r="1009" spans="11:19" s="89" customFormat="1" ht="15" customHeight="1" x14ac:dyDescent="0.3">
      <c r="K1009" s="106"/>
      <c r="L1009" s="106"/>
      <c r="M1009" s="106"/>
      <c r="N1009" s="106"/>
      <c r="O1009" s="106"/>
      <c r="P1009" s="106"/>
      <c r="Q1009" s="106"/>
      <c r="R1009" s="106"/>
      <c r="S1009" s="107"/>
    </row>
    <row r="1010" spans="11:19" s="89" customFormat="1" ht="15" customHeight="1" x14ac:dyDescent="0.3">
      <c r="K1010" s="106"/>
      <c r="L1010" s="106"/>
      <c r="M1010" s="106"/>
      <c r="N1010" s="106"/>
      <c r="O1010" s="106"/>
      <c r="P1010" s="106"/>
      <c r="Q1010" s="106"/>
      <c r="R1010" s="106"/>
      <c r="S1010" s="107"/>
    </row>
    <row r="1011" spans="11:19" s="89" customFormat="1" ht="15" customHeight="1" x14ac:dyDescent="0.3">
      <c r="K1011" s="106"/>
      <c r="L1011" s="106"/>
      <c r="M1011" s="106"/>
      <c r="N1011" s="106"/>
      <c r="O1011" s="106"/>
      <c r="P1011" s="106"/>
      <c r="Q1011" s="106"/>
      <c r="R1011" s="106"/>
      <c r="S1011" s="107"/>
    </row>
    <row r="1012" spans="11:19" s="89" customFormat="1" ht="15" customHeight="1" x14ac:dyDescent="0.3">
      <c r="K1012" s="106"/>
      <c r="L1012" s="106"/>
      <c r="M1012" s="106"/>
      <c r="N1012" s="106"/>
      <c r="O1012" s="106"/>
      <c r="P1012" s="106"/>
      <c r="Q1012" s="106"/>
      <c r="R1012" s="106"/>
      <c r="S1012" s="107"/>
    </row>
    <row r="1013" spans="11:19" s="89" customFormat="1" ht="15" customHeight="1" x14ac:dyDescent="0.3">
      <c r="K1013" s="106"/>
      <c r="L1013" s="106"/>
      <c r="M1013" s="106"/>
      <c r="N1013" s="106"/>
      <c r="O1013" s="106"/>
      <c r="P1013" s="106"/>
      <c r="Q1013" s="106"/>
      <c r="R1013" s="106"/>
      <c r="S1013" s="107"/>
    </row>
    <row r="1014" spans="11:19" s="89" customFormat="1" ht="15" customHeight="1" x14ac:dyDescent="0.3">
      <c r="K1014" s="106"/>
      <c r="L1014" s="106"/>
      <c r="M1014" s="106"/>
      <c r="N1014" s="106"/>
      <c r="O1014" s="106"/>
      <c r="P1014" s="106"/>
      <c r="Q1014" s="106"/>
      <c r="R1014" s="106"/>
      <c r="S1014" s="107"/>
    </row>
    <row r="1015" spans="11:19" s="89" customFormat="1" ht="15" customHeight="1" x14ac:dyDescent="0.3">
      <c r="K1015" s="106"/>
      <c r="L1015" s="106"/>
      <c r="M1015" s="106"/>
      <c r="N1015" s="106"/>
      <c r="O1015" s="106"/>
      <c r="P1015" s="106"/>
      <c r="Q1015" s="106"/>
      <c r="R1015" s="106"/>
      <c r="S1015" s="107"/>
    </row>
    <row r="1016" spans="11:19" s="89" customFormat="1" ht="15" customHeight="1" x14ac:dyDescent="0.3">
      <c r="K1016" s="106"/>
      <c r="L1016" s="106"/>
      <c r="M1016" s="106"/>
      <c r="N1016" s="106"/>
      <c r="O1016" s="106"/>
      <c r="P1016" s="106"/>
      <c r="Q1016" s="106"/>
      <c r="R1016" s="106"/>
      <c r="S1016" s="107"/>
    </row>
    <row r="1017" spans="11:19" s="89" customFormat="1" ht="15" customHeight="1" x14ac:dyDescent="0.3">
      <c r="K1017" s="106"/>
      <c r="L1017" s="106"/>
      <c r="M1017" s="106"/>
      <c r="N1017" s="106"/>
      <c r="O1017" s="106"/>
      <c r="P1017" s="106"/>
      <c r="Q1017" s="106"/>
      <c r="R1017" s="106"/>
      <c r="S1017" s="107"/>
    </row>
    <row r="1018" spans="11:19" s="89" customFormat="1" ht="15" customHeight="1" x14ac:dyDescent="0.3">
      <c r="K1018" s="106"/>
      <c r="L1018" s="106"/>
      <c r="M1018" s="106"/>
      <c r="N1018" s="106"/>
      <c r="O1018" s="106"/>
      <c r="P1018" s="106"/>
      <c r="Q1018" s="106"/>
      <c r="R1018" s="106"/>
      <c r="S1018" s="107"/>
    </row>
    <row r="1019" spans="11:19" s="89" customFormat="1" ht="15" customHeight="1" x14ac:dyDescent="0.3">
      <c r="K1019" s="106"/>
      <c r="L1019" s="106"/>
      <c r="M1019" s="106"/>
      <c r="N1019" s="106"/>
      <c r="O1019" s="106"/>
      <c r="P1019" s="106"/>
      <c r="Q1019" s="106"/>
      <c r="R1019" s="106"/>
      <c r="S1019" s="107"/>
    </row>
    <row r="1020" spans="11:19" s="89" customFormat="1" ht="15" customHeight="1" x14ac:dyDescent="0.3">
      <c r="K1020" s="106"/>
      <c r="L1020" s="106"/>
      <c r="M1020" s="106"/>
      <c r="N1020" s="106"/>
      <c r="O1020" s="106"/>
      <c r="P1020" s="106"/>
      <c r="Q1020" s="106"/>
      <c r="R1020" s="106"/>
      <c r="S1020" s="107"/>
    </row>
    <row r="1021" spans="11:19" s="89" customFormat="1" ht="15" customHeight="1" x14ac:dyDescent="0.3">
      <c r="K1021" s="106"/>
      <c r="L1021" s="106"/>
      <c r="M1021" s="106"/>
      <c r="N1021" s="106"/>
      <c r="O1021" s="106"/>
      <c r="P1021" s="106"/>
      <c r="Q1021" s="106"/>
      <c r="R1021" s="106"/>
      <c r="S1021" s="107"/>
    </row>
    <row r="1022" spans="11:19" s="89" customFormat="1" ht="15" customHeight="1" x14ac:dyDescent="0.3">
      <c r="K1022" s="106"/>
      <c r="L1022" s="106"/>
      <c r="M1022" s="106"/>
      <c r="N1022" s="106"/>
      <c r="O1022" s="106"/>
      <c r="P1022" s="106"/>
      <c r="Q1022" s="106"/>
      <c r="R1022" s="106"/>
      <c r="S1022" s="107"/>
    </row>
    <row r="1023" spans="11:19" s="89" customFormat="1" ht="15" customHeight="1" x14ac:dyDescent="0.3">
      <c r="K1023" s="106"/>
      <c r="L1023" s="106"/>
      <c r="M1023" s="106"/>
      <c r="N1023" s="106"/>
      <c r="O1023" s="106"/>
      <c r="P1023" s="106"/>
      <c r="Q1023" s="106"/>
      <c r="R1023" s="106"/>
      <c r="S1023" s="107"/>
    </row>
    <row r="1024" spans="11:19" s="89" customFormat="1" ht="15" customHeight="1" x14ac:dyDescent="0.3">
      <c r="K1024" s="106"/>
      <c r="L1024" s="106"/>
      <c r="M1024" s="106"/>
      <c r="N1024" s="106"/>
      <c r="O1024" s="106"/>
      <c r="P1024" s="106"/>
      <c r="Q1024" s="106"/>
      <c r="R1024" s="106"/>
      <c r="S1024" s="107"/>
    </row>
    <row r="1025" spans="11:19" s="89" customFormat="1" ht="15" customHeight="1" x14ac:dyDescent="0.3">
      <c r="K1025" s="106"/>
      <c r="L1025" s="106"/>
      <c r="M1025" s="106"/>
      <c r="N1025" s="106"/>
      <c r="O1025" s="106"/>
      <c r="P1025" s="106"/>
      <c r="Q1025" s="106"/>
      <c r="R1025" s="106"/>
      <c r="S1025" s="107"/>
    </row>
    <row r="1026" spans="11:19" s="89" customFormat="1" ht="15" customHeight="1" x14ac:dyDescent="0.3">
      <c r="K1026" s="106"/>
      <c r="L1026" s="106"/>
      <c r="M1026" s="106"/>
      <c r="N1026" s="106"/>
      <c r="O1026" s="106"/>
      <c r="P1026" s="106"/>
      <c r="Q1026" s="106"/>
      <c r="R1026" s="106"/>
      <c r="S1026" s="107"/>
    </row>
    <row r="1027" spans="11:19" s="89" customFormat="1" ht="15" customHeight="1" x14ac:dyDescent="0.3">
      <c r="K1027" s="106"/>
      <c r="L1027" s="106"/>
      <c r="M1027" s="106"/>
      <c r="N1027" s="106"/>
      <c r="O1027" s="106"/>
      <c r="P1027" s="106"/>
      <c r="Q1027" s="106"/>
      <c r="R1027" s="106"/>
      <c r="S1027" s="107"/>
    </row>
    <row r="1028" spans="11:19" s="89" customFormat="1" ht="15" customHeight="1" x14ac:dyDescent="0.3">
      <c r="K1028" s="106"/>
      <c r="L1028" s="106"/>
      <c r="M1028" s="106"/>
      <c r="N1028" s="106"/>
      <c r="O1028" s="106"/>
      <c r="P1028" s="106"/>
      <c r="Q1028" s="106"/>
      <c r="R1028" s="106"/>
      <c r="S1028" s="107"/>
    </row>
    <row r="1029" spans="11:19" s="89" customFormat="1" ht="15" customHeight="1" x14ac:dyDescent="0.3">
      <c r="K1029" s="106"/>
      <c r="L1029" s="106"/>
      <c r="M1029" s="106"/>
      <c r="N1029" s="106"/>
      <c r="O1029" s="106"/>
      <c r="P1029" s="106"/>
      <c r="Q1029" s="106"/>
      <c r="R1029" s="106"/>
      <c r="S1029" s="107"/>
    </row>
    <row r="1030" spans="11:19" s="89" customFormat="1" ht="15" customHeight="1" x14ac:dyDescent="0.3">
      <c r="K1030" s="106"/>
      <c r="L1030" s="106"/>
      <c r="M1030" s="106"/>
      <c r="N1030" s="106"/>
      <c r="O1030" s="106"/>
      <c r="P1030" s="106"/>
      <c r="Q1030" s="106"/>
      <c r="R1030" s="106"/>
      <c r="S1030" s="107"/>
    </row>
    <row r="1031" spans="11:19" s="89" customFormat="1" ht="15" customHeight="1" x14ac:dyDescent="0.3">
      <c r="K1031" s="106"/>
      <c r="L1031" s="106"/>
      <c r="M1031" s="106"/>
      <c r="N1031" s="106"/>
      <c r="O1031" s="106"/>
      <c r="P1031" s="106"/>
      <c r="Q1031" s="106"/>
      <c r="R1031" s="106"/>
      <c r="S1031" s="107"/>
    </row>
    <row r="1032" spans="11:19" s="89" customFormat="1" ht="15" customHeight="1" x14ac:dyDescent="0.3">
      <c r="K1032" s="106"/>
      <c r="L1032" s="106"/>
      <c r="M1032" s="106"/>
      <c r="N1032" s="106"/>
      <c r="O1032" s="106"/>
      <c r="P1032" s="106"/>
      <c r="Q1032" s="106"/>
      <c r="R1032" s="106"/>
      <c r="S1032" s="107"/>
    </row>
    <row r="1033" spans="11:19" s="89" customFormat="1" ht="15" customHeight="1" x14ac:dyDescent="0.3">
      <c r="K1033" s="106"/>
      <c r="L1033" s="106"/>
      <c r="M1033" s="106"/>
      <c r="N1033" s="106"/>
      <c r="O1033" s="106"/>
      <c r="P1033" s="106"/>
      <c r="Q1033" s="106"/>
      <c r="R1033" s="106"/>
      <c r="S1033" s="107"/>
    </row>
    <row r="1034" spans="11:19" s="89" customFormat="1" ht="15" customHeight="1" x14ac:dyDescent="0.3">
      <c r="K1034" s="106"/>
      <c r="L1034" s="106"/>
      <c r="M1034" s="106"/>
      <c r="N1034" s="106"/>
      <c r="O1034" s="106"/>
      <c r="P1034" s="106"/>
      <c r="Q1034" s="106"/>
      <c r="R1034" s="106"/>
      <c r="S1034" s="107"/>
    </row>
    <row r="1035" spans="11:19" s="89" customFormat="1" ht="15" customHeight="1" x14ac:dyDescent="0.3">
      <c r="K1035" s="106"/>
      <c r="L1035" s="106"/>
      <c r="M1035" s="106"/>
      <c r="N1035" s="106"/>
      <c r="O1035" s="106"/>
      <c r="P1035" s="106"/>
      <c r="Q1035" s="106"/>
      <c r="R1035" s="106"/>
      <c r="S1035" s="107"/>
    </row>
    <row r="1036" spans="11:19" s="89" customFormat="1" ht="15" customHeight="1" x14ac:dyDescent="0.3">
      <c r="K1036" s="106"/>
      <c r="L1036" s="106"/>
      <c r="M1036" s="106"/>
      <c r="N1036" s="106"/>
      <c r="O1036" s="106"/>
      <c r="P1036" s="106"/>
      <c r="Q1036" s="106"/>
      <c r="R1036" s="106"/>
      <c r="S1036" s="107"/>
    </row>
    <row r="1037" spans="11:19" s="89" customFormat="1" ht="15" customHeight="1" x14ac:dyDescent="0.3">
      <c r="K1037" s="106"/>
      <c r="L1037" s="106"/>
      <c r="M1037" s="106"/>
      <c r="N1037" s="106"/>
      <c r="O1037" s="106"/>
      <c r="P1037" s="106"/>
      <c r="Q1037" s="106"/>
      <c r="R1037" s="106"/>
      <c r="S1037" s="107"/>
    </row>
    <row r="1038" spans="11:19" s="89" customFormat="1" ht="15" customHeight="1" x14ac:dyDescent="0.3">
      <c r="K1038" s="106"/>
      <c r="L1038" s="106"/>
      <c r="M1038" s="106"/>
      <c r="N1038" s="106"/>
      <c r="O1038" s="106"/>
      <c r="P1038" s="106"/>
      <c r="Q1038" s="106"/>
      <c r="R1038" s="106"/>
      <c r="S1038" s="107"/>
    </row>
    <row r="1039" spans="11:19" s="89" customFormat="1" ht="15" customHeight="1" x14ac:dyDescent="0.3">
      <c r="K1039" s="106"/>
      <c r="L1039" s="106"/>
      <c r="M1039" s="106"/>
      <c r="N1039" s="106"/>
      <c r="O1039" s="106"/>
      <c r="P1039" s="106"/>
      <c r="Q1039" s="106"/>
      <c r="R1039" s="106"/>
      <c r="S1039" s="107"/>
    </row>
    <row r="1040" spans="11:19" s="89" customFormat="1" ht="15" customHeight="1" x14ac:dyDescent="0.3">
      <c r="K1040" s="106"/>
      <c r="L1040" s="106"/>
      <c r="M1040" s="106"/>
      <c r="N1040" s="106"/>
      <c r="O1040" s="106"/>
      <c r="P1040" s="106"/>
      <c r="Q1040" s="106"/>
      <c r="R1040" s="106"/>
      <c r="S1040" s="107"/>
    </row>
    <row r="1041" spans="11:19" s="89" customFormat="1" ht="15" customHeight="1" x14ac:dyDescent="0.3">
      <c r="K1041" s="106"/>
      <c r="L1041" s="106"/>
      <c r="M1041" s="106"/>
      <c r="N1041" s="106"/>
      <c r="O1041" s="106"/>
      <c r="P1041" s="106"/>
      <c r="Q1041" s="106"/>
      <c r="R1041" s="106"/>
      <c r="S1041" s="107"/>
    </row>
    <row r="1042" spans="11:19" s="89" customFormat="1" ht="15" customHeight="1" x14ac:dyDescent="0.3">
      <c r="K1042" s="106"/>
      <c r="L1042" s="106"/>
      <c r="M1042" s="106"/>
      <c r="N1042" s="106"/>
      <c r="O1042" s="106"/>
      <c r="P1042" s="106"/>
      <c r="Q1042" s="106"/>
      <c r="R1042" s="106"/>
      <c r="S1042" s="107"/>
    </row>
    <row r="1043" spans="11:19" s="89" customFormat="1" ht="15" customHeight="1" x14ac:dyDescent="0.3">
      <c r="K1043" s="106"/>
      <c r="L1043" s="106"/>
      <c r="M1043" s="106"/>
      <c r="N1043" s="106"/>
      <c r="O1043" s="106"/>
      <c r="P1043" s="106"/>
      <c r="Q1043" s="106"/>
      <c r="R1043" s="106"/>
      <c r="S1043" s="107"/>
    </row>
    <row r="1044" spans="11:19" s="89" customFormat="1" ht="15" customHeight="1" x14ac:dyDescent="0.3">
      <c r="K1044" s="106"/>
      <c r="L1044" s="106"/>
      <c r="M1044" s="106"/>
      <c r="N1044" s="106"/>
      <c r="O1044" s="106"/>
      <c r="P1044" s="106"/>
      <c r="Q1044" s="106"/>
      <c r="R1044" s="106"/>
      <c r="S1044" s="107"/>
    </row>
    <row r="1045" spans="11:19" s="89" customFormat="1" ht="15" customHeight="1" x14ac:dyDescent="0.3">
      <c r="K1045" s="106"/>
      <c r="L1045" s="106"/>
      <c r="M1045" s="106"/>
      <c r="N1045" s="106"/>
      <c r="O1045" s="106"/>
      <c r="P1045" s="106"/>
      <c r="Q1045" s="106"/>
      <c r="R1045" s="106"/>
      <c r="S1045" s="107"/>
    </row>
    <row r="1046" spans="11:19" s="89" customFormat="1" ht="15" customHeight="1" x14ac:dyDescent="0.3">
      <c r="K1046" s="106"/>
      <c r="L1046" s="106"/>
      <c r="M1046" s="106"/>
      <c r="N1046" s="106"/>
      <c r="O1046" s="106"/>
      <c r="P1046" s="106"/>
      <c r="Q1046" s="106"/>
      <c r="R1046" s="106"/>
      <c r="S1046" s="107"/>
    </row>
    <row r="1047" spans="11:19" s="89" customFormat="1" ht="15" customHeight="1" x14ac:dyDescent="0.3">
      <c r="K1047" s="106"/>
      <c r="L1047" s="106"/>
      <c r="M1047" s="106"/>
      <c r="N1047" s="106"/>
      <c r="O1047" s="106"/>
      <c r="P1047" s="106"/>
      <c r="Q1047" s="106"/>
      <c r="R1047" s="106"/>
      <c r="S1047" s="107"/>
    </row>
    <row r="1048" spans="11:19" s="89" customFormat="1" ht="15" customHeight="1" x14ac:dyDescent="0.3">
      <c r="K1048" s="106"/>
      <c r="L1048" s="106"/>
      <c r="M1048" s="106"/>
      <c r="N1048" s="106"/>
      <c r="O1048" s="106"/>
      <c r="P1048" s="106"/>
      <c r="Q1048" s="106"/>
      <c r="R1048" s="106"/>
      <c r="S1048" s="107"/>
    </row>
    <row r="1049" spans="11:19" s="89" customFormat="1" ht="15" customHeight="1" x14ac:dyDescent="0.3">
      <c r="K1049" s="106"/>
      <c r="L1049" s="106"/>
      <c r="M1049" s="106"/>
      <c r="N1049" s="106"/>
      <c r="O1049" s="106"/>
      <c r="P1049" s="106"/>
      <c r="Q1049" s="106"/>
      <c r="R1049" s="106"/>
      <c r="S1049" s="107"/>
    </row>
    <row r="1050" spans="11:19" s="89" customFormat="1" ht="15" customHeight="1" x14ac:dyDescent="0.3">
      <c r="K1050" s="106"/>
      <c r="L1050" s="106"/>
      <c r="M1050" s="106"/>
      <c r="N1050" s="106"/>
      <c r="O1050" s="106"/>
      <c r="P1050" s="106"/>
      <c r="Q1050" s="106"/>
      <c r="R1050" s="106"/>
      <c r="S1050" s="107"/>
    </row>
    <row r="1051" spans="11:19" s="89" customFormat="1" ht="15" customHeight="1" x14ac:dyDescent="0.3">
      <c r="K1051" s="106"/>
      <c r="L1051" s="106"/>
      <c r="M1051" s="106"/>
      <c r="N1051" s="106"/>
      <c r="O1051" s="106"/>
      <c r="P1051" s="106"/>
      <c r="Q1051" s="106"/>
      <c r="R1051" s="106"/>
      <c r="S1051" s="107"/>
    </row>
    <row r="1052" spans="11:19" s="89" customFormat="1" ht="15" customHeight="1" x14ac:dyDescent="0.3">
      <c r="K1052" s="106"/>
      <c r="L1052" s="106"/>
      <c r="M1052" s="106"/>
      <c r="N1052" s="106"/>
      <c r="O1052" s="106"/>
      <c r="P1052" s="106"/>
      <c r="Q1052" s="106"/>
      <c r="R1052" s="106"/>
      <c r="S1052" s="107"/>
    </row>
    <row r="1053" spans="11:19" s="89" customFormat="1" ht="15" customHeight="1" x14ac:dyDescent="0.3">
      <c r="K1053" s="106"/>
      <c r="L1053" s="106"/>
      <c r="M1053" s="106"/>
      <c r="N1053" s="106"/>
      <c r="O1053" s="106"/>
      <c r="P1053" s="106"/>
      <c r="Q1053" s="106"/>
      <c r="R1053" s="106"/>
      <c r="S1053" s="107"/>
    </row>
    <row r="1054" spans="11:19" s="89" customFormat="1" ht="15" customHeight="1" x14ac:dyDescent="0.3">
      <c r="K1054" s="106"/>
      <c r="L1054" s="106"/>
      <c r="M1054" s="106"/>
      <c r="N1054" s="106"/>
      <c r="O1054" s="106"/>
      <c r="P1054" s="106"/>
      <c r="Q1054" s="106"/>
      <c r="R1054" s="106"/>
      <c r="S1054" s="107"/>
    </row>
    <row r="1055" spans="11:19" s="89" customFormat="1" ht="15" customHeight="1" x14ac:dyDescent="0.3">
      <c r="K1055" s="106"/>
      <c r="L1055" s="106"/>
      <c r="M1055" s="106"/>
      <c r="N1055" s="106"/>
      <c r="O1055" s="106"/>
      <c r="P1055" s="106"/>
      <c r="Q1055" s="106"/>
      <c r="R1055" s="106"/>
      <c r="S1055" s="107"/>
    </row>
    <row r="1056" spans="11:19" s="89" customFormat="1" ht="15" customHeight="1" x14ac:dyDescent="0.3">
      <c r="K1056" s="106"/>
      <c r="L1056" s="106"/>
      <c r="M1056" s="106"/>
      <c r="N1056" s="106"/>
      <c r="O1056" s="106"/>
      <c r="P1056" s="106"/>
      <c r="Q1056" s="106"/>
      <c r="R1056" s="106"/>
      <c r="S1056" s="107"/>
    </row>
    <row r="1057" spans="11:19" s="89" customFormat="1" ht="15" customHeight="1" x14ac:dyDescent="0.3">
      <c r="K1057" s="106"/>
      <c r="L1057" s="106"/>
      <c r="M1057" s="106"/>
      <c r="N1057" s="106"/>
      <c r="O1057" s="106"/>
      <c r="P1057" s="106"/>
      <c r="Q1057" s="106"/>
      <c r="R1057" s="106"/>
      <c r="S1057" s="107"/>
    </row>
    <row r="1058" spans="11:19" s="89" customFormat="1" ht="15" customHeight="1" x14ac:dyDescent="0.3">
      <c r="K1058" s="106"/>
      <c r="L1058" s="106"/>
      <c r="M1058" s="106"/>
      <c r="N1058" s="106"/>
      <c r="O1058" s="106"/>
      <c r="P1058" s="106"/>
      <c r="Q1058" s="106"/>
      <c r="R1058" s="106"/>
      <c r="S1058" s="107"/>
    </row>
    <row r="1059" spans="11:19" s="89" customFormat="1" ht="15" customHeight="1" x14ac:dyDescent="0.3">
      <c r="K1059" s="106"/>
      <c r="L1059" s="106"/>
      <c r="M1059" s="106"/>
      <c r="N1059" s="106"/>
      <c r="O1059" s="106"/>
      <c r="P1059" s="106"/>
      <c r="Q1059" s="106"/>
      <c r="R1059" s="106"/>
      <c r="S1059" s="107"/>
    </row>
    <row r="1060" spans="11:19" s="89" customFormat="1" ht="15" customHeight="1" x14ac:dyDescent="0.3">
      <c r="K1060" s="106"/>
      <c r="L1060" s="106"/>
      <c r="M1060" s="106"/>
      <c r="N1060" s="106"/>
      <c r="O1060" s="106"/>
      <c r="P1060" s="106"/>
      <c r="Q1060" s="106"/>
      <c r="R1060" s="106"/>
      <c r="S1060" s="107"/>
    </row>
    <row r="1061" spans="11:19" s="89" customFormat="1" ht="15" customHeight="1" x14ac:dyDescent="0.3">
      <c r="K1061" s="106"/>
      <c r="L1061" s="106"/>
      <c r="M1061" s="106"/>
      <c r="N1061" s="106"/>
      <c r="O1061" s="106"/>
      <c r="P1061" s="106"/>
      <c r="Q1061" s="106"/>
      <c r="R1061" s="106"/>
      <c r="S1061" s="107"/>
    </row>
    <row r="1062" spans="11:19" s="89" customFormat="1" ht="15" customHeight="1" x14ac:dyDescent="0.3">
      <c r="K1062" s="106"/>
      <c r="L1062" s="106"/>
      <c r="M1062" s="106"/>
      <c r="N1062" s="106"/>
      <c r="O1062" s="106"/>
      <c r="P1062" s="106"/>
      <c r="Q1062" s="106"/>
      <c r="R1062" s="106"/>
      <c r="S1062" s="107"/>
    </row>
    <row r="1063" spans="11:19" s="89" customFormat="1" ht="15" customHeight="1" x14ac:dyDescent="0.3">
      <c r="K1063" s="106"/>
      <c r="L1063" s="106"/>
      <c r="M1063" s="106"/>
      <c r="N1063" s="106"/>
      <c r="O1063" s="106"/>
      <c r="P1063" s="106"/>
      <c r="Q1063" s="106"/>
      <c r="R1063" s="106"/>
      <c r="S1063" s="107"/>
    </row>
    <row r="1064" spans="11:19" s="89" customFormat="1" ht="15" customHeight="1" x14ac:dyDescent="0.3">
      <c r="K1064" s="106"/>
      <c r="L1064" s="106"/>
      <c r="M1064" s="106"/>
      <c r="N1064" s="106"/>
      <c r="O1064" s="106"/>
      <c r="P1064" s="106"/>
      <c r="Q1064" s="106"/>
      <c r="R1064" s="106"/>
      <c r="S1064" s="107"/>
    </row>
    <row r="1065" spans="11:19" s="89" customFormat="1" ht="15" customHeight="1" x14ac:dyDescent="0.3">
      <c r="K1065" s="106"/>
      <c r="L1065" s="106"/>
      <c r="M1065" s="106"/>
      <c r="N1065" s="106"/>
      <c r="O1065" s="106"/>
      <c r="P1065" s="106"/>
      <c r="Q1065" s="106"/>
      <c r="R1065" s="106"/>
      <c r="S1065" s="107"/>
    </row>
    <row r="1066" spans="11:19" s="89" customFormat="1" ht="15" customHeight="1" x14ac:dyDescent="0.3">
      <c r="K1066" s="106"/>
      <c r="L1066" s="106"/>
      <c r="M1066" s="106"/>
      <c r="N1066" s="106"/>
      <c r="O1066" s="106"/>
      <c r="P1066" s="106"/>
      <c r="Q1066" s="106"/>
      <c r="R1066" s="106"/>
      <c r="S1066" s="107"/>
    </row>
    <row r="1067" spans="11:19" s="89" customFormat="1" ht="15" customHeight="1" x14ac:dyDescent="0.3">
      <c r="K1067" s="106"/>
      <c r="L1067" s="106"/>
      <c r="M1067" s="106"/>
      <c r="N1067" s="106"/>
      <c r="O1067" s="106"/>
      <c r="P1067" s="106"/>
      <c r="Q1067" s="106"/>
      <c r="R1067" s="106"/>
      <c r="S1067" s="107"/>
    </row>
    <row r="1068" spans="11:19" s="89" customFormat="1" ht="15" customHeight="1" x14ac:dyDescent="0.3">
      <c r="K1068" s="106"/>
      <c r="L1068" s="106"/>
      <c r="M1068" s="106"/>
      <c r="N1068" s="106"/>
      <c r="O1068" s="106"/>
      <c r="P1068" s="106"/>
      <c r="Q1068" s="106"/>
      <c r="R1068" s="106"/>
      <c r="S1068" s="107"/>
    </row>
    <row r="1069" spans="11:19" s="89" customFormat="1" ht="15" customHeight="1" x14ac:dyDescent="0.3">
      <c r="K1069" s="106"/>
      <c r="L1069" s="106"/>
      <c r="M1069" s="106"/>
      <c r="N1069" s="106"/>
      <c r="O1069" s="106"/>
      <c r="P1069" s="106"/>
      <c r="Q1069" s="106"/>
      <c r="R1069" s="106"/>
      <c r="S1069" s="107"/>
    </row>
    <row r="1070" spans="11:19" s="89" customFormat="1" ht="15" customHeight="1" x14ac:dyDescent="0.3">
      <c r="K1070" s="106"/>
      <c r="L1070" s="106"/>
      <c r="M1070" s="106"/>
      <c r="N1070" s="106"/>
      <c r="O1070" s="106"/>
      <c r="P1070" s="106"/>
      <c r="Q1070" s="106"/>
      <c r="R1070" s="106"/>
      <c r="S1070" s="107"/>
    </row>
    <row r="1071" spans="11:19" s="89" customFormat="1" ht="15" customHeight="1" x14ac:dyDescent="0.3">
      <c r="K1071" s="106"/>
      <c r="L1071" s="106"/>
      <c r="M1071" s="106"/>
      <c r="N1071" s="106"/>
      <c r="O1071" s="106"/>
      <c r="P1071" s="106"/>
      <c r="Q1071" s="106"/>
      <c r="R1071" s="106"/>
      <c r="S1071" s="107"/>
    </row>
    <row r="1072" spans="11:19" s="89" customFormat="1" ht="15" customHeight="1" x14ac:dyDescent="0.3">
      <c r="K1072" s="106"/>
      <c r="L1072" s="106"/>
      <c r="M1072" s="106"/>
      <c r="N1072" s="106"/>
      <c r="O1072" s="106"/>
      <c r="P1072" s="106"/>
      <c r="Q1072" s="106"/>
      <c r="R1072" s="106"/>
      <c r="S1072" s="107"/>
    </row>
    <row r="1073" spans="11:19" s="89" customFormat="1" ht="15" customHeight="1" x14ac:dyDescent="0.3">
      <c r="K1073" s="106"/>
      <c r="L1073" s="106"/>
      <c r="M1073" s="106"/>
      <c r="N1073" s="106"/>
      <c r="O1073" s="106"/>
      <c r="P1073" s="106"/>
      <c r="Q1073" s="106"/>
      <c r="R1073" s="106"/>
      <c r="S1073" s="107"/>
    </row>
    <row r="1074" spans="11:19" s="89" customFormat="1" ht="15" customHeight="1" x14ac:dyDescent="0.3">
      <c r="K1074" s="106"/>
      <c r="L1074" s="106"/>
      <c r="M1074" s="106"/>
      <c r="N1074" s="106"/>
      <c r="O1074" s="106"/>
      <c r="P1074" s="106"/>
      <c r="Q1074" s="106"/>
      <c r="R1074" s="106"/>
      <c r="S1074" s="107"/>
    </row>
    <row r="1075" spans="11:19" s="89" customFormat="1" ht="15" customHeight="1" x14ac:dyDescent="0.3">
      <c r="K1075" s="106"/>
      <c r="L1075" s="106"/>
      <c r="M1075" s="106"/>
      <c r="N1075" s="106"/>
      <c r="O1075" s="106"/>
      <c r="P1075" s="106"/>
      <c r="Q1075" s="106"/>
      <c r="R1075" s="106"/>
      <c r="S1075" s="107"/>
    </row>
    <row r="1076" spans="11:19" s="89" customFormat="1" ht="15" customHeight="1" x14ac:dyDescent="0.3">
      <c r="K1076" s="106"/>
      <c r="L1076" s="106"/>
      <c r="M1076" s="106"/>
      <c r="N1076" s="106"/>
      <c r="O1076" s="106"/>
      <c r="P1076" s="106"/>
      <c r="Q1076" s="106"/>
      <c r="R1076" s="106"/>
      <c r="S1076" s="107"/>
    </row>
    <row r="1077" spans="11:19" s="89" customFormat="1" ht="15" customHeight="1" x14ac:dyDescent="0.3">
      <c r="K1077" s="106"/>
      <c r="L1077" s="106"/>
      <c r="M1077" s="106"/>
      <c r="N1077" s="106"/>
      <c r="O1077" s="106"/>
      <c r="P1077" s="106"/>
      <c r="Q1077" s="106"/>
      <c r="R1077" s="106"/>
      <c r="S1077" s="107"/>
    </row>
    <row r="1078" spans="11:19" s="89" customFormat="1" ht="15" customHeight="1" x14ac:dyDescent="0.3">
      <c r="K1078" s="106"/>
      <c r="L1078" s="106"/>
      <c r="M1078" s="106"/>
      <c r="N1078" s="106"/>
      <c r="O1078" s="106"/>
      <c r="P1078" s="106"/>
      <c r="Q1078" s="106"/>
      <c r="R1078" s="106"/>
      <c r="S1078" s="107"/>
    </row>
    <row r="1079" spans="11:19" s="89" customFormat="1" ht="15" customHeight="1" x14ac:dyDescent="0.3">
      <c r="K1079" s="106"/>
      <c r="L1079" s="106"/>
      <c r="M1079" s="106"/>
      <c r="N1079" s="106"/>
      <c r="O1079" s="106"/>
      <c r="P1079" s="106"/>
      <c r="Q1079" s="106"/>
      <c r="R1079" s="106"/>
      <c r="S1079" s="107"/>
    </row>
    <row r="1080" spans="11:19" s="89" customFormat="1" ht="15" customHeight="1" x14ac:dyDescent="0.3">
      <c r="K1080" s="106"/>
      <c r="L1080" s="106"/>
      <c r="M1080" s="106"/>
      <c r="N1080" s="106"/>
      <c r="O1080" s="106"/>
      <c r="P1080" s="106"/>
      <c r="Q1080" s="106"/>
      <c r="R1080" s="106"/>
      <c r="S1080" s="107"/>
    </row>
    <row r="1081" spans="11:19" s="89" customFormat="1" ht="15" customHeight="1" x14ac:dyDescent="0.3">
      <c r="K1081" s="106"/>
      <c r="L1081" s="106"/>
      <c r="M1081" s="106"/>
      <c r="N1081" s="106"/>
      <c r="O1081" s="106"/>
      <c r="P1081" s="106"/>
      <c r="Q1081" s="106"/>
      <c r="R1081" s="106"/>
      <c r="S1081" s="107"/>
    </row>
    <row r="1082" spans="11:19" s="89" customFormat="1" ht="15" customHeight="1" x14ac:dyDescent="0.3">
      <c r="K1082" s="106"/>
      <c r="L1082" s="106"/>
      <c r="M1082" s="106"/>
      <c r="N1082" s="106"/>
      <c r="O1082" s="106"/>
      <c r="P1082" s="106"/>
      <c r="Q1082" s="106"/>
      <c r="R1082" s="106"/>
      <c r="S1082" s="107"/>
    </row>
    <row r="1083" spans="11:19" s="89" customFormat="1" ht="15" customHeight="1" x14ac:dyDescent="0.3">
      <c r="K1083" s="106"/>
      <c r="L1083" s="106"/>
      <c r="M1083" s="106"/>
      <c r="N1083" s="106"/>
      <c r="O1083" s="106"/>
      <c r="P1083" s="106"/>
      <c r="Q1083" s="106"/>
      <c r="R1083" s="106"/>
      <c r="S1083" s="107"/>
    </row>
    <row r="1084" spans="11:19" s="89" customFormat="1" ht="15" customHeight="1" x14ac:dyDescent="0.3">
      <c r="K1084" s="106"/>
      <c r="L1084" s="106"/>
      <c r="M1084" s="106"/>
      <c r="N1084" s="106"/>
      <c r="O1084" s="106"/>
      <c r="P1084" s="106"/>
      <c r="Q1084" s="106"/>
      <c r="R1084" s="106"/>
      <c r="S1084" s="107"/>
    </row>
    <row r="1085" spans="11:19" s="89" customFormat="1" ht="15" customHeight="1" x14ac:dyDescent="0.3">
      <c r="K1085" s="106"/>
      <c r="L1085" s="106"/>
      <c r="M1085" s="106"/>
      <c r="N1085" s="106"/>
      <c r="O1085" s="106"/>
      <c r="P1085" s="106"/>
      <c r="Q1085" s="106"/>
      <c r="R1085" s="106"/>
      <c r="S1085" s="107"/>
    </row>
    <row r="1086" spans="11:19" s="89" customFormat="1" ht="15" customHeight="1" x14ac:dyDescent="0.3">
      <c r="K1086" s="106"/>
      <c r="L1086" s="106"/>
      <c r="M1086" s="106"/>
      <c r="N1086" s="106"/>
      <c r="O1086" s="106"/>
      <c r="P1086" s="106"/>
      <c r="Q1086" s="106"/>
      <c r="R1086" s="106"/>
      <c r="S1086" s="107"/>
    </row>
    <row r="1087" spans="11:19" s="89" customFormat="1" ht="15" customHeight="1" x14ac:dyDescent="0.3">
      <c r="K1087" s="106"/>
      <c r="L1087" s="106"/>
      <c r="M1087" s="106"/>
      <c r="N1087" s="106"/>
      <c r="O1087" s="106"/>
      <c r="P1087" s="106"/>
      <c r="Q1087" s="106"/>
      <c r="R1087" s="106"/>
      <c r="S1087" s="107"/>
    </row>
    <row r="1088" spans="11:19" s="89" customFormat="1" ht="15" customHeight="1" x14ac:dyDescent="0.3">
      <c r="K1088" s="106"/>
      <c r="L1088" s="106"/>
      <c r="M1088" s="106"/>
      <c r="N1088" s="106"/>
      <c r="O1088" s="106"/>
      <c r="P1088" s="106"/>
      <c r="Q1088" s="106"/>
      <c r="R1088" s="106"/>
      <c r="S1088" s="107"/>
    </row>
    <row r="1089" spans="11:19" s="89" customFormat="1" ht="15" customHeight="1" x14ac:dyDescent="0.3">
      <c r="K1089" s="106"/>
      <c r="L1089" s="106"/>
      <c r="M1089" s="106"/>
      <c r="N1089" s="106"/>
      <c r="O1089" s="106"/>
      <c r="P1089" s="106"/>
      <c r="Q1089" s="106"/>
      <c r="R1089" s="106"/>
      <c r="S1089" s="107"/>
    </row>
    <row r="1090" spans="11:19" s="89" customFormat="1" ht="15" customHeight="1" x14ac:dyDescent="0.3">
      <c r="K1090" s="106"/>
      <c r="L1090" s="106"/>
      <c r="M1090" s="106"/>
      <c r="N1090" s="106"/>
      <c r="O1090" s="106"/>
      <c r="P1090" s="106"/>
      <c r="Q1090" s="106"/>
      <c r="R1090" s="106"/>
      <c r="S1090" s="107"/>
    </row>
    <row r="1091" spans="11:19" s="89" customFormat="1" ht="15" customHeight="1" x14ac:dyDescent="0.3">
      <c r="K1091" s="106"/>
      <c r="L1091" s="106"/>
      <c r="M1091" s="106"/>
      <c r="N1091" s="106"/>
      <c r="O1091" s="106"/>
      <c r="P1091" s="106"/>
      <c r="Q1091" s="106"/>
      <c r="R1091" s="106"/>
      <c r="S1091" s="107"/>
    </row>
    <row r="1092" spans="11:19" s="89" customFormat="1" ht="15" customHeight="1" x14ac:dyDescent="0.3">
      <c r="K1092" s="106"/>
      <c r="L1092" s="106"/>
      <c r="M1092" s="106"/>
      <c r="N1092" s="106"/>
      <c r="O1092" s="106"/>
      <c r="P1092" s="106"/>
      <c r="Q1092" s="106"/>
      <c r="R1092" s="106"/>
      <c r="S1092" s="107"/>
    </row>
    <row r="1093" spans="11:19" s="89" customFormat="1" ht="15" customHeight="1" x14ac:dyDescent="0.3">
      <c r="K1093" s="106"/>
      <c r="L1093" s="106"/>
      <c r="M1093" s="106"/>
      <c r="N1093" s="106"/>
      <c r="O1093" s="106"/>
      <c r="P1093" s="106"/>
      <c r="Q1093" s="106"/>
      <c r="R1093" s="106"/>
      <c r="S1093" s="107"/>
    </row>
    <row r="1094" spans="11:19" s="89" customFormat="1" ht="15" customHeight="1" x14ac:dyDescent="0.3">
      <c r="K1094" s="106"/>
      <c r="L1094" s="106"/>
      <c r="M1094" s="106"/>
      <c r="N1094" s="106"/>
      <c r="O1094" s="106"/>
      <c r="P1094" s="106"/>
      <c r="Q1094" s="106"/>
      <c r="R1094" s="106"/>
      <c r="S1094" s="107"/>
    </row>
    <row r="1095" spans="11:19" s="89" customFormat="1" ht="15" customHeight="1" x14ac:dyDescent="0.3">
      <c r="K1095" s="106"/>
      <c r="L1095" s="106"/>
      <c r="M1095" s="106"/>
      <c r="N1095" s="106"/>
      <c r="O1095" s="106"/>
      <c r="P1095" s="106"/>
      <c r="Q1095" s="106"/>
      <c r="R1095" s="106"/>
      <c r="S1095" s="107"/>
    </row>
    <row r="1096" spans="11:19" s="89" customFormat="1" ht="15" customHeight="1" x14ac:dyDescent="0.3">
      <c r="K1096" s="106"/>
      <c r="L1096" s="106"/>
      <c r="M1096" s="106"/>
      <c r="N1096" s="106"/>
      <c r="O1096" s="106"/>
      <c r="P1096" s="106"/>
      <c r="Q1096" s="106"/>
      <c r="R1096" s="106"/>
      <c r="S1096" s="107"/>
    </row>
    <row r="1097" spans="11:19" s="89" customFormat="1" ht="15" customHeight="1" x14ac:dyDescent="0.3">
      <c r="K1097" s="106"/>
      <c r="L1097" s="106"/>
      <c r="M1097" s="106"/>
      <c r="N1097" s="106"/>
      <c r="O1097" s="106"/>
      <c r="P1097" s="106"/>
      <c r="Q1097" s="106"/>
      <c r="R1097" s="106"/>
      <c r="S1097" s="107"/>
    </row>
    <row r="1098" spans="11:19" s="89" customFormat="1" ht="15" customHeight="1" x14ac:dyDescent="0.3">
      <c r="K1098" s="106"/>
      <c r="L1098" s="106"/>
      <c r="M1098" s="106"/>
      <c r="N1098" s="106"/>
      <c r="O1098" s="106"/>
      <c r="P1098" s="106"/>
      <c r="Q1098" s="106"/>
      <c r="R1098" s="106"/>
      <c r="S1098" s="107"/>
    </row>
    <row r="1099" spans="11:19" s="89" customFormat="1" ht="15" customHeight="1" x14ac:dyDescent="0.3">
      <c r="K1099" s="106"/>
      <c r="L1099" s="106"/>
      <c r="M1099" s="106"/>
      <c r="N1099" s="106"/>
      <c r="O1099" s="106"/>
      <c r="P1099" s="106"/>
      <c r="Q1099" s="106"/>
      <c r="R1099" s="106"/>
      <c r="S1099" s="107"/>
    </row>
    <row r="1100" spans="11:19" s="89" customFormat="1" ht="15" customHeight="1" x14ac:dyDescent="0.3">
      <c r="K1100" s="106"/>
      <c r="L1100" s="106"/>
      <c r="M1100" s="106"/>
      <c r="N1100" s="106"/>
      <c r="O1100" s="106"/>
      <c r="P1100" s="106"/>
      <c r="Q1100" s="106"/>
      <c r="R1100" s="106"/>
      <c r="S1100" s="107"/>
    </row>
    <row r="1101" spans="11:19" s="89" customFormat="1" ht="15" customHeight="1" x14ac:dyDescent="0.3">
      <c r="K1101" s="106"/>
      <c r="L1101" s="106"/>
      <c r="M1101" s="106"/>
      <c r="N1101" s="106"/>
      <c r="O1101" s="106"/>
      <c r="P1101" s="106"/>
      <c r="Q1101" s="106"/>
      <c r="R1101" s="106"/>
      <c r="S1101" s="107"/>
    </row>
    <row r="1102" spans="11:19" s="89" customFormat="1" ht="15" customHeight="1" x14ac:dyDescent="0.3">
      <c r="K1102" s="106"/>
      <c r="L1102" s="106"/>
      <c r="M1102" s="106"/>
      <c r="N1102" s="106"/>
      <c r="O1102" s="106"/>
      <c r="P1102" s="106"/>
      <c r="Q1102" s="106"/>
      <c r="R1102" s="106"/>
      <c r="S1102" s="107"/>
    </row>
    <row r="1103" spans="11:19" s="89" customFormat="1" ht="15" customHeight="1" x14ac:dyDescent="0.3">
      <c r="K1103" s="106"/>
      <c r="L1103" s="106"/>
      <c r="M1103" s="106"/>
      <c r="N1103" s="106"/>
      <c r="O1103" s="106"/>
      <c r="P1103" s="106"/>
      <c r="Q1103" s="106"/>
      <c r="R1103" s="106"/>
      <c r="S1103" s="107"/>
    </row>
    <row r="1104" spans="11:19" s="89" customFormat="1" ht="15" customHeight="1" x14ac:dyDescent="0.3">
      <c r="K1104" s="106"/>
      <c r="L1104" s="106"/>
      <c r="M1104" s="106"/>
      <c r="N1104" s="106"/>
      <c r="O1104" s="106"/>
      <c r="P1104" s="106"/>
      <c r="Q1104" s="106"/>
      <c r="R1104" s="106"/>
      <c r="S1104" s="107"/>
    </row>
    <row r="1105" spans="11:19" s="89" customFormat="1" ht="15" customHeight="1" x14ac:dyDescent="0.3">
      <c r="K1105" s="106"/>
      <c r="L1105" s="106"/>
      <c r="M1105" s="106"/>
      <c r="N1105" s="106"/>
      <c r="O1105" s="106"/>
      <c r="P1105" s="106"/>
      <c r="Q1105" s="106"/>
      <c r="R1105" s="106"/>
      <c r="S1105" s="107"/>
    </row>
    <row r="1106" spans="11:19" s="89" customFormat="1" ht="15" customHeight="1" x14ac:dyDescent="0.3">
      <c r="K1106" s="106"/>
      <c r="L1106" s="106"/>
      <c r="M1106" s="106"/>
      <c r="N1106" s="106"/>
      <c r="O1106" s="106"/>
      <c r="P1106" s="106"/>
      <c r="Q1106" s="106"/>
      <c r="R1106" s="106"/>
      <c r="S1106" s="107"/>
    </row>
    <row r="1107" spans="11:19" s="89" customFormat="1" ht="15" customHeight="1" x14ac:dyDescent="0.3">
      <c r="K1107" s="106"/>
      <c r="L1107" s="106"/>
      <c r="M1107" s="106"/>
      <c r="N1107" s="106"/>
      <c r="O1107" s="106"/>
      <c r="P1107" s="106"/>
      <c r="Q1107" s="106"/>
      <c r="R1107" s="106"/>
      <c r="S1107" s="107"/>
    </row>
    <row r="1108" spans="11:19" s="89" customFormat="1" ht="15" customHeight="1" x14ac:dyDescent="0.3">
      <c r="K1108" s="106"/>
      <c r="L1108" s="106"/>
      <c r="M1108" s="106"/>
      <c r="N1108" s="106"/>
      <c r="O1108" s="106"/>
      <c r="P1108" s="106"/>
      <c r="Q1108" s="106"/>
      <c r="R1108" s="106"/>
      <c r="S1108" s="107"/>
    </row>
    <row r="1109" spans="11:19" s="89" customFormat="1" ht="15" customHeight="1" x14ac:dyDescent="0.3">
      <c r="K1109" s="106"/>
      <c r="L1109" s="106"/>
      <c r="M1109" s="106"/>
      <c r="N1109" s="106"/>
      <c r="O1109" s="106"/>
      <c r="P1109" s="106"/>
      <c r="Q1109" s="106"/>
      <c r="R1109" s="106"/>
      <c r="S1109" s="107"/>
    </row>
    <row r="1110" spans="11:19" s="89" customFormat="1" ht="15" customHeight="1" x14ac:dyDescent="0.3">
      <c r="K1110" s="106"/>
      <c r="L1110" s="106"/>
      <c r="M1110" s="106"/>
      <c r="N1110" s="106"/>
      <c r="O1110" s="106"/>
      <c r="P1110" s="106"/>
      <c r="Q1110" s="106"/>
      <c r="R1110" s="106"/>
      <c r="S1110" s="107"/>
    </row>
    <row r="1111" spans="11:19" s="89" customFormat="1" ht="15" customHeight="1" x14ac:dyDescent="0.3">
      <c r="K1111" s="106"/>
      <c r="L1111" s="106"/>
      <c r="M1111" s="106"/>
      <c r="N1111" s="106"/>
      <c r="O1111" s="106"/>
      <c r="P1111" s="106"/>
      <c r="Q1111" s="106"/>
      <c r="R1111" s="106"/>
      <c r="S1111" s="107"/>
    </row>
    <row r="1112" spans="11:19" s="89" customFormat="1" ht="15" customHeight="1" x14ac:dyDescent="0.3">
      <c r="K1112" s="106"/>
      <c r="L1112" s="106"/>
      <c r="M1112" s="106"/>
      <c r="N1112" s="106"/>
      <c r="O1112" s="106"/>
      <c r="P1112" s="106"/>
      <c r="Q1112" s="106"/>
      <c r="R1112" s="106"/>
      <c r="S1112" s="107"/>
    </row>
    <row r="1113" spans="11:19" s="89" customFormat="1" ht="15" customHeight="1" x14ac:dyDescent="0.3">
      <c r="K1113" s="106"/>
      <c r="L1113" s="106"/>
      <c r="M1113" s="106"/>
      <c r="N1113" s="106"/>
      <c r="O1113" s="106"/>
      <c r="P1113" s="106"/>
      <c r="Q1113" s="106"/>
      <c r="R1113" s="106"/>
      <c r="S1113" s="107"/>
    </row>
    <row r="1114" spans="11:19" s="89" customFormat="1" ht="15" customHeight="1" x14ac:dyDescent="0.3">
      <c r="K1114" s="106"/>
      <c r="L1114" s="106"/>
      <c r="M1114" s="106"/>
      <c r="N1114" s="106"/>
      <c r="O1114" s="106"/>
      <c r="P1114" s="106"/>
      <c r="Q1114" s="106"/>
      <c r="R1114" s="106"/>
      <c r="S1114" s="107"/>
    </row>
    <row r="1115" spans="11:19" s="89" customFormat="1" ht="15" customHeight="1" x14ac:dyDescent="0.3">
      <c r="K1115" s="106"/>
      <c r="L1115" s="106"/>
      <c r="M1115" s="106"/>
      <c r="N1115" s="106"/>
      <c r="O1115" s="106"/>
      <c r="P1115" s="106"/>
      <c r="Q1115" s="106"/>
      <c r="R1115" s="106"/>
      <c r="S1115" s="107"/>
    </row>
    <row r="1116" spans="11:19" s="89" customFormat="1" ht="15" customHeight="1" x14ac:dyDescent="0.3">
      <c r="K1116" s="106"/>
      <c r="L1116" s="106"/>
      <c r="M1116" s="106"/>
      <c r="N1116" s="106"/>
      <c r="O1116" s="106"/>
      <c r="P1116" s="106"/>
      <c r="Q1116" s="106"/>
      <c r="R1116" s="106"/>
      <c r="S1116" s="107"/>
    </row>
    <row r="1117" spans="11:19" s="89" customFormat="1" ht="15" customHeight="1" x14ac:dyDescent="0.3">
      <c r="K1117" s="106"/>
      <c r="L1117" s="106"/>
      <c r="M1117" s="106"/>
      <c r="N1117" s="106"/>
      <c r="O1117" s="106"/>
      <c r="P1117" s="106"/>
      <c r="Q1117" s="106"/>
      <c r="R1117" s="106"/>
      <c r="S1117" s="107"/>
    </row>
    <row r="1118" spans="11:19" s="89" customFormat="1" ht="15" customHeight="1" x14ac:dyDescent="0.3">
      <c r="K1118" s="106"/>
      <c r="L1118" s="106"/>
      <c r="M1118" s="106"/>
      <c r="N1118" s="106"/>
      <c r="O1118" s="106"/>
      <c r="P1118" s="106"/>
      <c r="Q1118" s="106"/>
      <c r="R1118" s="106"/>
      <c r="S1118" s="107"/>
    </row>
    <row r="1119" spans="11:19" s="89" customFormat="1" ht="15" customHeight="1" x14ac:dyDescent="0.3">
      <c r="K1119" s="106"/>
      <c r="L1119" s="106"/>
      <c r="M1119" s="106"/>
      <c r="N1119" s="106"/>
      <c r="O1119" s="106"/>
      <c r="P1119" s="106"/>
      <c r="Q1119" s="106"/>
      <c r="R1119" s="106"/>
      <c r="S1119" s="107"/>
    </row>
    <row r="1120" spans="11:19" s="89" customFormat="1" ht="15" customHeight="1" x14ac:dyDescent="0.3">
      <c r="K1120" s="106"/>
      <c r="L1120" s="106"/>
      <c r="M1120" s="106"/>
      <c r="N1120" s="106"/>
      <c r="O1120" s="106"/>
      <c r="P1120" s="106"/>
      <c r="Q1120" s="106"/>
      <c r="R1120" s="106"/>
      <c r="S1120" s="107"/>
    </row>
    <row r="1121" spans="11:19" s="89" customFormat="1" ht="15" customHeight="1" x14ac:dyDescent="0.3">
      <c r="K1121" s="106"/>
      <c r="L1121" s="106"/>
      <c r="M1121" s="106"/>
      <c r="N1121" s="106"/>
      <c r="O1121" s="106"/>
      <c r="P1121" s="106"/>
      <c r="Q1121" s="106"/>
      <c r="R1121" s="106"/>
      <c r="S1121" s="107"/>
    </row>
    <row r="1122" spans="11:19" s="89" customFormat="1" ht="15" customHeight="1" x14ac:dyDescent="0.3">
      <c r="K1122" s="106"/>
      <c r="L1122" s="106"/>
      <c r="M1122" s="106"/>
      <c r="N1122" s="106"/>
      <c r="O1122" s="106"/>
      <c r="P1122" s="106"/>
      <c r="Q1122" s="106"/>
      <c r="R1122" s="106"/>
      <c r="S1122" s="107"/>
    </row>
    <row r="1123" spans="11:19" s="89" customFormat="1" ht="15" customHeight="1" x14ac:dyDescent="0.3">
      <c r="K1123" s="106"/>
      <c r="L1123" s="106"/>
      <c r="M1123" s="106"/>
      <c r="N1123" s="106"/>
      <c r="O1123" s="106"/>
      <c r="P1123" s="106"/>
      <c r="Q1123" s="106"/>
      <c r="R1123" s="106"/>
      <c r="S1123" s="107"/>
    </row>
    <row r="1124" spans="11:19" s="89" customFormat="1" ht="15" customHeight="1" x14ac:dyDescent="0.3">
      <c r="K1124" s="106"/>
      <c r="L1124" s="106"/>
      <c r="M1124" s="106"/>
      <c r="N1124" s="106"/>
      <c r="O1124" s="106"/>
      <c r="P1124" s="106"/>
      <c r="Q1124" s="106"/>
      <c r="R1124" s="106"/>
      <c r="S1124" s="107"/>
    </row>
    <row r="1125" spans="11:19" s="89" customFormat="1" ht="15" customHeight="1" x14ac:dyDescent="0.3">
      <c r="K1125" s="106"/>
      <c r="L1125" s="106"/>
      <c r="M1125" s="106"/>
      <c r="N1125" s="106"/>
      <c r="O1125" s="106"/>
      <c r="P1125" s="106"/>
      <c r="Q1125" s="106"/>
      <c r="R1125" s="106"/>
      <c r="S1125" s="107"/>
    </row>
    <row r="1126" spans="11:19" s="89" customFormat="1" ht="15" customHeight="1" x14ac:dyDescent="0.3">
      <c r="K1126" s="106"/>
      <c r="L1126" s="106"/>
      <c r="M1126" s="106"/>
      <c r="N1126" s="106"/>
      <c r="O1126" s="106"/>
      <c r="P1126" s="106"/>
      <c r="Q1126" s="106"/>
      <c r="R1126" s="106"/>
      <c r="S1126" s="107"/>
    </row>
    <row r="1127" spans="11:19" s="89" customFormat="1" ht="15" customHeight="1" x14ac:dyDescent="0.3">
      <c r="K1127" s="106"/>
      <c r="L1127" s="106"/>
      <c r="M1127" s="106"/>
      <c r="N1127" s="106"/>
      <c r="O1127" s="106"/>
      <c r="P1127" s="106"/>
      <c r="Q1127" s="106"/>
      <c r="R1127" s="106"/>
      <c r="S1127" s="107"/>
    </row>
    <row r="1128" spans="11:19" s="89" customFormat="1" ht="15" customHeight="1" x14ac:dyDescent="0.3">
      <c r="K1128" s="106"/>
      <c r="L1128" s="106"/>
      <c r="M1128" s="106"/>
      <c r="N1128" s="106"/>
      <c r="O1128" s="106"/>
      <c r="P1128" s="106"/>
      <c r="Q1128" s="106"/>
      <c r="R1128" s="106"/>
      <c r="S1128" s="107"/>
    </row>
    <row r="1129" spans="11:19" s="89" customFormat="1" ht="15" customHeight="1" x14ac:dyDescent="0.3">
      <c r="K1129" s="106"/>
      <c r="L1129" s="106"/>
      <c r="M1129" s="106"/>
      <c r="N1129" s="106"/>
      <c r="O1129" s="106"/>
      <c r="P1129" s="106"/>
      <c r="Q1129" s="106"/>
      <c r="R1129" s="106"/>
      <c r="S1129" s="107"/>
    </row>
    <row r="1130" spans="11:19" s="89" customFormat="1" ht="15" customHeight="1" x14ac:dyDescent="0.3">
      <c r="K1130" s="106"/>
      <c r="L1130" s="106"/>
      <c r="M1130" s="106"/>
      <c r="N1130" s="106"/>
      <c r="O1130" s="106"/>
      <c r="P1130" s="106"/>
      <c r="Q1130" s="106"/>
      <c r="R1130" s="106"/>
      <c r="S1130" s="107"/>
    </row>
    <row r="1131" spans="11:19" s="89" customFormat="1" ht="15" customHeight="1" x14ac:dyDescent="0.3">
      <c r="K1131" s="106"/>
      <c r="L1131" s="106"/>
      <c r="M1131" s="106"/>
      <c r="N1131" s="106"/>
      <c r="O1131" s="106"/>
      <c r="P1131" s="106"/>
      <c r="Q1131" s="106"/>
      <c r="R1131" s="106"/>
      <c r="S1131" s="107"/>
    </row>
    <row r="1132" spans="11:19" s="89" customFormat="1" ht="15" customHeight="1" x14ac:dyDescent="0.3">
      <c r="K1132" s="106"/>
      <c r="L1132" s="106"/>
      <c r="M1132" s="106"/>
      <c r="N1132" s="106"/>
      <c r="O1132" s="106"/>
      <c r="P1132" s="106"/>
      <c r="Q1132" s="106"/>
      <c r="R1132" s="106"/>
      <c r="S1132" s="107"/>
    </row>
    <row r="1133" spans="11:19" s="89" customFormat="1" ht="15" customHeight="1" x14ac:dyDescent="0.3">
      <c r="K1133" s="106"/>
      <c r="L1133" s="106"/>
      <c r="M1133" s="106"/>
      <c r="N1133" s="106"/>
      <c r="O1133" s="106"/>
      <c r="P1133" s="106"/>
      <c r="Q1133" s="106"/>
      <c r="R1133" s="106"/>
      <c r="S1133" s="107"/>
    </row>
    <row r="1134" spans="11:19" s="89" customFormat="1" ht="15" customHeight="1" x14ac:dyDescent="0.3">
      <c r="K1134" s="106"/>
      <c r="L1134" s="106"/>
      <c r="M1134" s="106"/>
      <c r="N1134" s="106"/>
      <c r="O1134" s="106"/>
      <c r="P1134" s="106"/>
      <c r="Q1134" s="106"/>
      <c r="R1134" s="106"/>
      <c r="S1134" s="107"/>
    </row>
    <row r="1135" spans="11:19" s="89" customFormat="1" ht="15" customHeight="1" x14ac:dyDescent="0.3">
      <c r="K1135" s="106"/>
      <c r="L1135" s="106"/>
      <c r="M1135" s="106"/>
      <c r="N1135" s="106"/>
      <c r="O1135" s="106"/>
      <c r="P1135" s="106"/>
      <c r="Q1135" s="106"/>
      <c r="R1135" s="106"/>
      <c r="S1135" s="107"/>
    </row>
    <row r="1136" spans="11:19" s="89" customFormat="1" ht="15" customHeight="1" x14ac:dyDescent="0.3">
      <c r="K1136" s="106"/>
      <c r="L1136" s="106"/>
      <c r="M1136" s="106"/>
      <c r="N1136" s="106"/>
      <c r="O1136" s="106"/>
      <c r="P1136" s="106"/>
      <c r="Q1136" s="106"/>
      <c r="R1136" s="106"/>
      <c r="S1136" s="107"/>
    </row>
    <row r="1137" spans="11:19" s="89" customFormat="1" ht="15" customHeight="1" x14ac:dyDescent="0.3">
      <c r="K1137" s="106"/>
      <c r="L1137" s="106"/>
      <c r="M1137" s="106"/>
      <c r="N1137" s="106"/>
      <c r="O1137" s="106"/>
      <c r="P1137" s="106"/>
      <c r="Q1137" s="106"/>
      <c r="R1137" s="106"/>
      <c r="S1137" s="107"/>
    </row>
    <row r="1138" spans="11:19" s="89" customFormat="1" ht="15" customHeight="1" x14ac:dyDescent="0.3">
      <c r="K1138" s="106"/>
      <c r="L1138" s="106"/>
      <c r="M1138" s="106"/>
      <c r="N1138" s="106"/>
      <c r="O1138" s="106"/>
      <c r="P1138" s="106"/>
      <c r="Q1138" s="106"/>
      <c r="R1138" s="106"/>
      <c r="S1138" s="107"/>
    </row>
    <row r="1139" spans="11:19" s="89" customFormat="1" ht="15" customHeight="1" x14ac:dyDescent="0.3">
      <c r="K1139" s="106"/>
      <c r="L1139" s="106"/>
      <c r="M1139" s="106"/>
      <c r="N1139" s="106"/>
      <c r="O1139" s="106"/>
      <c r="P1139" s="106"/>
      <c r="Q1139" s="106"/>
      <c r="R1139" s="106"/>
      <c r="S1139" s="107"/>
    </row>
    <row r="1140" spans="11:19" s="89" customFormat="1" ht="15" customHeight="1" x14ac:dyDescent="0.3">
      <c r="K1140" s="106"/>
      <c r="L1140" s="106"/>
      <c r="M1140" s="106"/>
      <c r="N1140" s="106"/>
      <c r="O1140" s="106"/>
      <c r="P1140" s="106"/>
      <c r="Q1140" s="106"/>
      <c r="R1140" s="106"/>
      <c r="S1140" s="107"/>
    </row>
    <row r="1141" spans="11:19" s="89" customFormat="1" ht="15" customHeight="1" x14ac:dyDescent="0.3">
      <c r="K1141" s="106"/>
      <c r="L1141" s="106"/>
      <c r="M1141" s="106"/>
      <c r="N1141" s="106"/>
      <c r="O1141" s="106"/>
      <c r="P1141" s="106"/>
      <c r="Q1141" s="106"/>
      <c r="R1141" s="106"/>
      <c r="S1141" s="107"/>
    </row>
    <row r="1142" spans="11:19" s="89" customFormat="1" ht="15" customHeight="1" x14ac:dyDescent="0.3">
      <c r="K1142" s="106"/>
      <c r="L1142" s="106"/>
      <c r="M1142" s="106"/>
      <c r="N1142" s="106"/>
      <c r="O1142" s="106"/>
      <c r="P1142" s="106"/>
      <c r="Q1142" s="106"/>
      <c r="R1142" s="106"/>
      <c r="S1142" s="107"/>
    </row>
    <row r="1143" spans="11:19" s="89" customFormat="1" ht="15" customHeight="1" x14ac:dyDescent="0.3">
      <c r="K1143" s="106"/>
      <c r="L1143" s="106"/>
      <c r="M1143" s="106"/>
      <c r="N1143" s="106"/>
      <c r="O1143" s="106"/>
      <c r="P1143" s="106"/>
      <c r="Q1143" s="106"/>
      <c r="R1143" s="106"/>
      <c r="S1143" s="107"/>
    </row>
    <row r="1144" spans="11:19" s="89" customFormat="1" ht="15" customHeight="1" x14ac:dyDescent="0.3">
      <c r="K1144" s="106"/>
      <c r="L1144" s="106"/>
      <c r="M1144" s="106"/>
      <c r="N1144" s="106"/>
      <c r="O1144" s="106"/>
      <c r="P1144" s="106"/>
      <c r="Q1144" s="106"/>
      <c r="R1144" s="106"/>
      <c r="S1144" s="107"/>
    </row>
    <row r="1145" spans="11:19" s="89" customFormat="1" ht="15" customHeight="1" x14ac:dyDescent="0.3">
      <c r="K1145" s="106"/>
      <c r="L1145" s="106"/>
      <c r="M1145" s="106"/>
      <c r="N1145" s="106"/>
      <c r="O1145" s="106"/>
      <c r="P1145" s="106"/>
      <c r="Q1145" s="106"/>
      <c r="R1145" s="106"/>
      <c r="S1145" s="107"/>
    </row>
    <row r="1146" spans="11:19" s="89" customFormat="1" ht="15" customHeight="1" x14ac:dyDescent="0.3">
      <c r="K1146" s="106"/>
      <c r="L1146" s="106"/>
      <c r="M1146" s="106"/>
      <c r="N1146" s="106"/>
      <c r="O1146" s="106"/>
      <c r="P1146" s="106"/>
      <c r="Q1146" s="106"/>
      <c r="R1146" s="106"/>
      <c r="S1146" s="107"/>
    </row>
    <row r="1147" spans="11:19" s="89" customFormat="1" ht="15" customHeight="1" x14ac:dyDescent="0.3">
      <c r="K1147" s="106"/>
      <c r="L1147" s="106"/>
      <c r="M1147" s="106"/>
      <c r="N1147" s="106"/>
      <c r="O1147" s="106"/>
      <c r="P1147" s="106"/>
      <c r="Q1147" s="106"/>
      <c r="R1147" s="106"/>
      <c r="S1147" s="107"/>
    </row>
    <row r="1148" spans="11:19" s="89" customFormat="1" ht="15" customHeight="1" x14ac:dyDescent="0.3">
      <c r="K1148" s="106"/>
      <c r="L1148" s="106"/>
      <c r="M1148" s="106"/>
      <c r="N1148" s="106"/>
      <c r="O1148" s="106"/>
      <c r="P1148" s="106"/>
      <c r="Q1148" s="106"/>
      <c r="R1148" s="106"/>
      <c r="S1148" s="107"/>
    </row>
    <row r="1149" spans="11:19" s="89" customFormat="1" ht="15" customHeight="1" x14ac:dyDescent="0.3">
      <c r="K1149" s="106"/>
      <c r="L1149" s="106"/>
      <c r="M1149" s="106"/>
      <c r="N1149" s="106"/>
      <c r="O1149" s="106"/>
      <c r="P1149" s="106"/>
      <c r="Q1149" s="106"/>
      <c r="R1149" s="106"/>
      <c r="S1149" s="107"/>
    </row>
    <row r="1150" spans="11:19" s="89" customFormat="1" ht="15" customHeight="1" x14ac:dyDescent="0.3">
      <c r="K1150" s="106"/>
      <c r="L1150" s="106"/>
      <c r="M1150" s="106"/>
      <c r="N1150" s="106"/>
      <c r="O1150" s="106"/>
      <c r="P1150" s="106"/>
      <c r="Q1150" s="106"/>
      <c r="R1150" s="106"/>
      <c r="S1150" s="107"/>
    </row>
    <row r="1151" spans="11:19" s="89" customFormat="1" ht="15" customHeight="1" x14ac:dyDescent="0.3">
      <c r="K1151" s="106"/>
      <c r="L1151" s="106"/>
      <c r="M1151" s="106"/>
      <c r="N1151" s="106"/>
      <c r="O1151" s="106"/>
      <c r="P1151" s="106"/>
      <c r="Q1151" s="106"/>
      <c r="R1151" s="106"/>
      <c r="S1151" s="107"/>
    </row>
    <row r="1152" spans="11:19" s="89" customFormat="1" ht="15" customHeight="1" x14ac:dyDescent="0.3">
      <c r="K1152" s="106"/>
      <c r="L1152" s="106"/>
      <c r="M1152" s="106"/>
      <c r="N1152" s="106"/>
      <c r="O1152" s="106"/>
      <c r="P1152" s="106"/>
      <c r="Q1152" s="106"/>
      <c r="R1152" s="106"/>
      <c r="S1152" s="107"/>
    </row>
    <row r="1153" spans="11:19" s="89" customFormat="1" ht="15" customHeight="1" x14ac:dyDescent="0.3">
      <c r="K1153" s="106"/>
      <c r="L1153" s="106"/>
      <c r="M1153" s="106"/>
      <c r="N1153" s="106"/>
      <c r="O1153" s="106"/>
      <c r="P1153" s="106"/>
      <c r="Q1153" s="106"/>
      <c r="R1153" s="106"/>
      <c r="S1153" s="107"/>
    </row>
    <row r="1154" spans="11:19" s="89" customFormat="1" ht="15" customHeight="1" x14ac:dyDescent="0.3">
      <c r="K1154" s="106"/>
      <c r="L1154" s="106"/>
      <c r="M1154" s="106"/>
      <c r="N1154" s="106"/>
      <c r="O1154" s="106"/>
      <c r="P1154" s="106"/>
      <c r="Q1154" s="106"/>
      <c r="R1154" s="106"/>
      <c r="S1154" s="107"/>
    </row>
    <row r="1155" spans="11:19" s="89" customFormat="1" ht="15" customHeight="1" x14ac:dyDescent="0.3">
      <c r="K1155" s="106"/>
      <c r="L1155" s="106"/>
      <c r="M1155" s="106"/>
      <c r="N1155" s="106"/>
      <c r="O1155" s="106"/>
      <c r="P1155" s="106"/>
      <c r="Q1155" s="106"/>
      <c r="R1155" s="106"/>
      <c r="S1155" s="107"/>
    </row>
    <row r="1156" spans="11:19" s="89" customFormat="1" ht="15" customHeight="1" x14ac:dyDescent="0.3">
      <c r="K1156" s="106"/>
      <c r="L1156" s="106"/>
      <c r="M1156" s="106"/>
      <c r="N1156" s="106"/>
      <c r="O1156" s="106"/>
      <c r="P1156" s="106"/>
      <c r="Q1156" s="106"/>
      <c r="R1156" s="106"/>
      <c r="S1156" s="107"/>
    </row>
    <row r="1157" spans="11:19" s="89" customFormat="1" ht="15" customHeight="1" x14ac:dyDescent="0.3">
      <c r="K1157" s="106"/>
      <c r="L1157" s="106"/>
      <c r="M1157" s="106"/>
      <c r="N1157" s="106"/>
      <c r="O1157" s="106"/>
      <c r="P1157" s="106"/>
      <c r="Q1157" s="106"/>
      <c r="R1157" s="106"/>
      <c r="S1157" s="107"/>
    </row>
    <row r="1158" spans="11:19" s="89" customFormat="1" ht="15" customHeight="1" x14ac:dyDescent="0.3">
      <c r="K1158" s="106"/>
      <c r="L1158" s="106"/>
      <c r="M1158" s="106"/>
      <c r="N1158" s="106"/>
      <c r="O1158" s="106"/>
      <c r="P1158" s="106"/>
      <c r="Q1158" s="106"/>
      <c r="R1158" s="106"/>
      <c r="S1158" s="107"/>
    </row>
    <row r="1159" spans="11:19" s="89" customFormat="1" ht="15" customHeight="1" x14ac:dyDescent="0.3">
      <c r="K1159" s="106"/>
      <c r="L1159" s="106"/>
      <c r="M1159" s="106"/>
      <c r="N1159" s="106"/>
      <c r="O1159" s="106"/>
      <c r="P1159" s="106"/>
      <c r="Q1159" s="106"/>
      <c r="R1159" s="106"/>
      <c r="S1159" s="107"/>
    </row>
    <row r="1160" spans="11:19" s="89" customFormat="1" ht="15" customHeight="1" x14ac:dyDescent="0.3">
      <c r="K1160" s="106"/>
      <c r="L1160" s="106"/>
      <c r="M1160" s="106"/>
      <c r="N1160" s="106"/>
      <c r="O1160" s="106"/>
      <c r="P1160" s="106"/>
      <c r="Q1160" s="106"/>
      <c r="R1160" s="106"/>
      <c r="S1160" s="107"/>
    </row>
    <row r="1161" spans="11:19" s="89" customFormat="1" ht="15" customHeight="1" x14ac:dyDescent="0.3">
      <c r="K1161" s="106"/>
      <c r="L1161" s="106"/>
      <c r="M1161" s="106"/>
      <c r="N1161" s="106"/>
      <c r="O1161" s="106"/>
      <c r="P1161" s="106"/>
      <c r="Q1161" s="106"/>
      <c r="R1161" s="106"/>
      <c r="S1161" s="107"/>
    </row>
    <row r="1162" spans="11:19" s="89" customFormat="1" ht="15" customHeight="1" x14ac:dyDescent="0.3">
      <c r="K1162" s="106"/>
      <c r="L1162" s="106"/>
      <c r="M1162" s="106"/>
      <c r="N1162" s="106"/>
      <c r="O1162" s="106"/>
      <c r="P1162" s="106"/>
      <c r="Q1162" s="106"/>
      <c r="R1162" s="106"/>
      <c r="S1162" s="107"/>
    </row>
    <row r="1163" spans="11:19" s="89" customFormat="1" ht="15" customHeight="1" x14ac:dyDescent="0.3">
      <c r="K1163" s="106"/>
      <c r="L1163" s="106"/>
      <c r="M1163" s="106"/>
      <c r="N1163" s="106"/>
      <c r="O1163" s="106"/>
      <c r="P1163" s="106"/>
      <c r="Q1163" s="106"/>
      <c r="R1163" s="106"/>
      <c r="S1163" s="107"/>
    </row>
    <row r="1164" spans="11:19" s="89" customFormat="1" ht="15" customHeight="1" x14ac:dyDescent="0.3">
      <c r="K1164" s="106"/>
      <c r="L1164" s="106"/>
      <c r="M1164" s="106"/>
      <c r="N1164" s="106"/>
      <c r="O1164" s="106"/>
      <c r="P1164" s="106"/>
      <c r="Q1164" s="106"/>
      <c r="R1164" s="106"/>
      <c r="S1164" s="107"/>
    </row>
    <row r="1165" spans="11:19" s="89" customFormat="1" ht="15" customHeight="1" x14ac:dyDescent="0.3">
      <c r="K1165" s="106"/>
      <c r="L1165" s="106"/>
      <c r="M1165" s="106"/>
      <c r="N1165" s="106"/>
      <c r="O1165" s="106"/>
      <c r="P1165" s="106"/>
      <c r="Q1165" s="106"/>
      <c r="R1165" s="106"/>
      <c r="S1165" s="107"/>
    </row>
    <row r="1166" spans="11:19" s="89" customFormat="1" ht="15" customHeight="1" x14ac:dyDescent="0.3">
      <c r="K1166" s="106"/>
      <c r="L1166" s="106"/>
      <c r="M1166" s="106"/>
      <c r="N1166" s="106"/>
      <c r="O1166" s="106"/>
      <c r="P1166" s="106"/>
      <c r="Q1166" s="106"/>
      <c r="R1166" s="106"/>
      <c r="S1166" s="107"/>
    </row>
    <row r="1167" spans="11:19" s="89" customFormat="1" ht="15" customHeight="1" x14ac:dyDescent="0.3">
      <c r="K1167" s="106"/>
      <c r="L1167" s="106"/>
      <c r="M1167" s="106"/>
      <c r="N1167" s="106"/>
      <c r="O1167" s="106"/>
      <c r="P1167" s="106"/>
      <c r="Q1167" s="106"/>
      <c r="R1167" s="106"/>
      <c r="S1167" s="107"/>
    </row>
    <row r="1168" spans="11:19" s="89" customFormat="1" ht="15" customHeight="1" x14ac:dyDescent="0.3">
      <c r="K1168" s="106"/>
      <c r="L1168" s="106"/>
      <c r="M1168" s="106"/>
      <c r="N1168" s="106"/>
      <c r="O1168" s="106"/>
      <c r="P1168" s="106"/>
      <c r="Q1168" s="106"/>
      <c r="R1168" s="106"/>
      <c r="S1168" s="107"/>
    </row>
    <row r="1169" spans="11:19" s="89" customFormat="1" ht="15" customHeight="1" x14ac:dyDescent="0.3">
      <c r="K1169" s="106"/>
      <c r="L1169" s="106"/>
      <c r="M1169" s="106"/>
      <c r="N1169" s="106"/>
      <c r="O1169" s="106"/>
      <c r="P1169" s="106"/>
      <c r="Q1169" s="106"/>
      <c r="R1169" s="106"/>
      <c r="S1169" s="107"/>
    </row>
    <row r="1170" spans="11:19" s="89" customFormat="1" ht="15" customHeight="1" x14ac:dyDescent="0.3">
      <c r="K1170" s="106"/>
      <c r="L1170" s="106"/>
      <c r="M1170" s="106"/>
      <c r="N1170" s="106"/>
      <c r="O1170" s="106"/>
      <c r="P1170" s="106"/>
      <c r="Q1170" s="106"/>
      <c r="R1170" s="106"/>
      <c r="S1170" s="107"/>
    </row>
    <row r="1171" spans="11:19" s="89" customFormat="1" ht="15" customHeight="1" x14ac:dyDescent="0.3">
      <c r="K1171" s="106"/>
      <c r="L1171" s="106"/>
      <c r="M1171" s="106"/>
      <c r="N1171" s="106"/>
      <c r="O1171" s="106"/>
      <c r="P1171" s="106"/>
      <c r="Q1171" s="106"/>
      <c r="R1171" s="106"/>
      <c r="S1171" s="107"/>
    </row>
    <row r="1172" spans="11:19" s="89" customFormat="1" ht="15" customHeight="1" x14ac:dyDescent="0.3">
      <c r="K1172" s="106"/>
      <c r="L1172" s="106"/>
      <c r="M1172" s="106"/>
      <c r="N1172" s="106"/>
      <c r="O1172" s="106"/>
      <c r="P1172" s="106"/>
      <c r="Q1172" s="106"/>
      <c r="R1172" s="106"/>
      <c r="S1172" s="107"/>
    </row>
    <row r="1173" spans="11:19" s="89" customFormat="1" ht="15" customHeight="1" x14ac:dyDescent="0.3">
      <c r="K1173" s="106"/>
      <c r="L1173" s="106"/>
      <c r="M1173" s="106"/>
      <c r="N1173" s="106"/>
      <c r="O1173" s="106"/>
      <c r="P1173" s="106"/>
      <c r="Q1173" s="106"/>
      <c r="R1173" s="106"/>
      <c r="S1173" s="107"/>
    </row>
    <row r="1174" spans="11:19" s="89" customFormat="1" ht="15" customHeight="1" x14ac:dyDescent="0.3">
      <c r="K1174" s="106"/>
      <c r="L1174" s="106"/>
      <c r="M1174" s="106"/>
      <c r="N1174" s="106"/>
      <c r="O1174" s="106"/>
      <c r="P1174" s="106"/>
      <c r="Q1174" s="106"/>
      <c r="R1174" s="106"/>
      <c r="S1174" s="107"/>
    </row>
    <row r="1175" spans="11:19" s="89" customFormat="1" ht="15" customHeight="1" x14ac:dyDescent="0.3">
      <c r="K1175" s="106"/>
      <c r="L1175" s="106"/>
      <c r="M1175" s="106"/>
      <c r="N1175" s="106"/>
      <c r="O1175" s="106"/>
      <c r="P1175" s="106"/>
      <c r="Q1175" s="106"/>
      <c r="R1175" s="106"/>
      <c r="S1175" s="107"/>
    </row>
    <row r="1176" spans="11:19" s="89" customFormat="1" ht="15" customHeight="1" x14ac:dyDescent="0.3">
      <c r="K1176" s="106"/>
      <c r="L1176" s="106"/>
      <c r="M1176" s="106"/>
      <c r="N1176" s="106"/>
      <c r="O1176" s="106"/>
      <c r="P1176" s="106"/>
      <c r="Q1176" s="106"/>
      <c r="R1176" s="106"/>
      <c r="S1176" s="107"/>
    </row>
    <row r="1177" spans="11:19" s="89" customFormat="1" ht="15" customHeight="1" x14ac:dyDescent="0.3">
      <c r="K1177" s="106"/>
      <c r="L1177" s="106"/>
      <c r="M1177" s="106"/>
      <c r="N1177" s="106"/>
      <c r="O1177" s="106"/>
      <c r="P1177" s="106"/>
      <c r="Q1177" s="106"/>
      <c r="R1177" s="106"/>
      <c r="S1177" s="107"/>
    </row>
    <row r="1178" spans="11:19" s="89" customFormat="1" ht="15" customHeight="1" x14ac:dyDescent="0.3">
      <c r="K1178" s="106"/>
      <c r="L1178" s="106"/>
      <c r="M1178" s="106"/>
      <c r="N1178" s="106"/>
      <c r="O1178" s="106"/>
      <c r="P1178" s="106"/>
      <c r="Q1178" s="106"/>
      <c r="R1178" s="106"/>
      <c r="S1178" s="107"/>
    </row>
    <row r="1179" spans="11:19" s="89" customFormat="1" ht="15" customHeight="1" x14ac:dyDescent="0.3">
      <c r="K1179" s="106"/>
      <c r="L1179" s="106"/>
      <c r="M1179" s="106"/>
      <c r="N1179" s="106"/>
      <c r="O1179" s="106"/>
      <c r="P1179" s="106"/>
      <c r="Q1179" s="106"/>
      <c r="R1179" s="106"/>
      <c r="S1179" s="107"/>
    </row>
    <row r="1180" spans="11:19" s="89" customFormat="1" ht="15" customHeight="1" x14ac:dyDescent="0.3">
      <c r="K1180" s="106"/>
      <c r="L1180" s="106"/>
      <c r="M1180" s="106"/>
      <c r="N1180" s="106"/>
      <c r="O1180" s="106"/>
      <c r="P1180" s="106"/>
      <c r="Q1180" s="106"/>
      <c r="R1180" s="106"/>
      <c r="S1180" s="107"/>
    </row>
    <row r="1181" spans="11:19" s="89" customFormat="1" ht="15" customHeight="1" x14ac:dyDescent="0.3">
      <c r="K1181" s="106"/>
      <c r="L1181" s="106"/>
      <c r="M1181" s="106"/>
      <c r="N1181" s="106"/>
      <c r="O1181" s="106"/>
      <c r="P1181" s="106"/>
      <c r="Q1181" s="106"/>
      <c r="R1181" s="106"/>
      <c r="S1181" s="107"/>
    </row>
    <row r="1182" spans="11:19" s="89" customFormat="1" ht="15" customHeight="1" x14ac:dyDescent="0.3">
      <c r="K1182" s="106"/>
      <c r="L1182" s="106"/>
      <c r="M1182" s="106"/>
      <c r="N1182" s="106"/>
      <c r="O1182" s="106"/>
      <c r="P1182" s="106"/>
      <c r="Q1182" s="106"/>
      <c r="R1182" s="106"/>
      <c r="S1182" s="107"/>
    </row>
    <row r="1183" spans="11:19" s="89" customFormat="1" ht="15" customHeight="1" x14ac:dyDescent="0.3">
      <c r="K1183" s="106"/>
      <c r="L1183" s="106"/>
      <c r="M1183" s="106"/>
      <c r="N1183" s="106"/>
      <c r="O1183" s="106"/>
      <c r="P1183" s="106"/>
      <c r="Q1183" s="106"/>
      <c r="R1183" s="106"/>
      <c r="S1183" s="107"/>
    </row>
    <row r="1184" spans="11:19" s="89" customFormat="1" ht="15" customHeight="1" x14ac:dyDescent="0.3">
      <c r="K1184" s="106"/>
      <c r="L1184" s="106"/>
      <c r="M1184" s="106"/>
      <c r="N1184" s="106"/>
      <c r="O1184" s="106"/>
      <c r="P1184" s="106"/>
      <c r="Q1184" s="106"/>
      <c r="R1184" s="106"/>
      <c r="S1184" s="107"/>
    </row>
    <row r="1185" spans="11:19" s="89" customFormat="1" ht="15" customHeight="1" x14ac:dyDescent="0.3">
      <c r="K1185" s="106"/>
      <c r="L1185" s="106"/>
      <c r="M1185" s="106"/>
      <c r="N1185" s="106"/>
      <c r="O1185" s="106"/>
      <c r="P1185" s="106"/>
      <c r="Q1185" s="106"/>
      <c r="R1185" s="106"/>
      <c r="S1185" s="107"/>
    </row>
    <row r="1186" spans="11:19" s="89" customFormat="1" ht="15" customHeight="1" x14ac:dyDescent="0.3">
      <c r="K1186" s="106"/>
      <c r="L1186" s="106"/>
      <c r="M1186" s="106"/>
      <c r="N1186" s="106"/>
      <c r="O1186" s="106"/>
      <c r="P1186" s="106"/>
      <c r="Q1186" s="106"/>
      <c r="R1186" s="106"/>
      <c r="S1186" s="107"/>
    </row>
    <row r="1187" spans="11:19" s="89" customFormat="1" ht="15" customHeight="1" x14ac:dyDescent="0.3">
      <c r="K1187" s="106"/>
      <c r="L1187" s="106"/>
      <c r="M1187" s="106"/>
      <c r="N1187" s="106"/>
      <c r="O1187" s="106"/>
      <c r="P1187" s="106"/>
      <c r="Q1187" s="106"/>
      <c r="R1187" s="106"/>
      <c r="S1187" s="107"/>
    </row>
    <row r="1188" spans="11:19" s="89" customFormat="1" ht="15" customHeight="1" x14ac:dyDescent="0.3">
      <c r="K1188" s="106"/>
      <c r="L1188" s="106"/>
      <c r="M1188" s="106"/>
      <c r="N1188" s="106"/>
      <c r="O1188" s="106"/>
      <c r="P1188" s="106"/>
      <c r="Q1188" s="106"/>
      <c r="R1188" s="106"/>
      <c r="S1188" s="107"/>
    </row>
    <row r="1189" spans="11:19" s="89" customFormat="1" ht="15" customHeight="1" x14ac:dyDescent="0.3">
      <c r="K1189" s="106"/>
      <c r="L1189" s="106"/>
      <c r="M1189" s="106"/>
      <c r="N1189" s="106"/>
      <c r="O1189" s="106"/>
      <c r="P1189" s="106"/>
      <c r="Q1189" s="106"/>
      <c r="R1189" s="106"/>
      <c r="S1189" s="107"/>
    </row>
    <row r="1190" spans="11:19" s="89" customFormat="1" ht="15" customHeight="1" x14ac:dyDescent="0.3">
      <c r="K1190" s="106"/>
      <c r="L1190" s="106"/>
      <c r="M1190" s="106"/>
      <c r="N1190" s="106"/>
      <c r="O1190" s="106"/>
      <c r="P1190" s="106"/>
      <c r="Q1190" s="106"/>
      <c r="R1190" s="106"/>
      <c r="S1190" s="107"/>
    </row>
    <row r="1191" spans="11:19" s="89" customFormat="1" ht="15" customHeight="1" x14ac:dyDescent="0.3">
      <c r="K1191" s="106"/>
      <c r="L1191" s="106"/>
      <c r="M1191" s="106"/>
      <c r="N1191" s="106"/>
      <c r="O1191" s="106"/>
      <c r="P1191" s="106"/>
      <c r="Q1191" s="106"/>
      <c r="R1191" s="106"/>
      <c r="S1191" s="107"/>
    </row>
    <row r="1192" spans="11:19" s="89" customFormat="1" ht="15" customHeight="1" x14ac:dyDescent="0.3">
      <c r="K1192" s="106"/>
      <c r="L1192" s="106"/>
      <c r="M1192" s="106"/>
      <c r="N1192" s="106"/>
      <c r="O1192" s="106"/>
      <c r="P1192" s="106"/>
      <c r="Q1192" s="106"/>
      <c r="R1192" s="106"/>
      <c r="S1192" s="107"/>
    </row>
    <row r="1193" spans="11:19" s="89" customFormat="1" ht="15" customHeight="1" x14ac:dyDescent="0.3">
      <c r="K1193" s="106"/>
      <c r="L1193" s="106"/>
      <c r="M1193" s="106"/>
      <c r="N1193" s="106"/>
      <c r="O1193" s="106"/>
      <c r="P1193" s="106"/>
      <c r="Q1193" s="106"/>
      <c r="R1193" s="106"/>
      <c r="S1193" s="107"/>
    </row>
    <row r="1194" spans="11:19" s="89" customFormat="1" ht="15" customHeight="1" x14ac:dyDescent="0.3">
      <c r="K1194" s="106"/>
      <c r="L1194" s="106"/>
      <c r="M1194" s="106"/>
      <c r="N1194" s="106"/>
      <c r="O1194" s="106"/>
      <c r="P1194" s="106"/>
      <c r="Q1194" s="106"/>
      <c r="R1194" s="106"/>
      <c r="S1194" s="107"/>
    </row>
    <row r="1195" spans="11:19" s="89" customFormat="1" ht="15" customHeight="1" x14ac:dyDescent="0.3">
      <c r="K1195" s="106"/>
      <c r="L1195" s="106"/>
      <c r="M1195" s="106"/>
      <c r="N1195" s="106"/>
      <c r="O1195" s="106"/>
      <c r="P1195" s="106"/>
      <c r="Q1195" s="106"/>
      <c r="R1195" s="106"/>
      <c r="S1195" s="107"/>
    </row>
    <row r="1196" spans="11:19" s="89" customFormat="1" ht="15" customHeight="1" x14ac:dyDescent="0.3">
      <c r="K1196" s="106"/>
      <c r="L1196" s="106"/>
      <c r="M1196" s="106"/>
      <c r="N1196" s="106"/>
      <c r="O1196" s="106"/>
      <c r="P1196" s="106"/>
      <c r="Q1196" s="106"/>
      <c r="R1196" s="106"/>
      <c r="S1196" s="107"/>
    </row>
    <row r="1197" spans="11:19" s="89" customFormat="1" ht="15" customHeight="1" x14ac:dyDescent="0.3">
      <c r="K1197" s="106"/>
      <c r="L1197" s="106"/>
      <c r="M1197" s="106"/>
      <c r="N1197" s="106"/>
      <c r="O1197" s="106"/>
      <c r="P1197" s="106"/>
      <c r="Q1197" s="106"/>
      <c r="R1197" s="106"/>
      <c r="S1197" s="107"/>
    </row>
    <row r="1198" spans="11:19" s="89" customFormat="1" ht="15" customHeight="1" x14ac:dyDescent="0.3">
      <c r="K1198" s="106"/>
      <c r="L1198" s="106"/>
      <c r="M1198" s="106"/>
      <c r="N1198" s="106"/>
      <c r="O1198" s="106"/>
      <c r="P1198" s="106"/>
      <c r="Q1198" s="106"/>
      <c r="R1198" s="106"/>
      <c r="S1198" s="107"/>
    </row>
    <row r="1199" spans="11:19" s="89" customFormat="1" ht="15" customHeight="1" x14ac:dyDescent="0.3">
      <c r="K1199" s="106"/>
      <c r="L1199" s="106"/>
      <c r="M1199" s="106"/>
      <c r="N1199" s="106"/>
      <c r="O1199" s="106"/>
      <c r="P1199" s="106"/>
      <c r="Q1199" s="106"/>
      <c r="R1199" s="106"/>
      <c r="S1199" s="107"/>
    </row>
    <row r="1200" spans="11:19" s="89" customFormat="1" ht="15" customHeight="1" x14ac:dyDescent="0.3">
      <c r="K1200" s="106"/>
      <c r="L1200" s="106"/>
      <c r="M1200" s="106"/>
      <c r="N1200" s="106"/>
      <c r="O1200" s="106"/>
      <c r="P1200" s="106"/>
      <c r="Q1200" s="106"/>
      <c r="R1200" s="106"/>
      <c r="S1200" s="107"/>
    </row>
    <row r="1201" spans="11:19" s="89" customFormat="1" ht="15" customHeight="1" x14ac:dyDescent="0.3">
      <c r="K1201" s="106"/>
      <c r="L1201" s="106"/>
      <c r="M1201" s="106"/>
      <c r="N1201" s="106"/>
      <c r="O1201" s="106"/>
      <c r="P1201" s="106"/>
      <c r="Q1201" s="106"/>
      <c r="R1201" s="106"/>
      <c r="S1201" s="107"/>
    </row>
    <row r="1202" spans="11:19" s="89" customFormat="1" ht="15" customHeight="1" x14ac:dyDescent="0.3">
      <c r="K1202" s="106"/>
      <c r="L1202" s="106"/>
      <c r="M1202" s="106"/>
      <c r="N1202" s="106"/>
      <c r="O1202" s="106"/>
      <c r="P1202" s="106"/>
      <c r="Q1202" s="106"/>
      <c r="R1202" s="106"/>
      <c r="S1202" s="107"/>
    </row>
    <row r="1203" spans="11:19" s="89" customFormat="1" ht="15" customHeight="1" x14ac:dyDescent="0.3">
      <c r="K1203" s="106"/>
      <c r="L1203" s="106"/>
      <c r="M1203" s="106"/>
      <c r="N1203" s="106"/>
      <c r="O1203" s="106"/>
      <c r="P1203" s="106"/>
      <c r="Q1203" s="106"/>
      <c r="R1203" s="106"/>
      <c r="S1203" s="107"/>
    </row>
    <row r="1204" spans="11:19" s="89" customFormat="1" ht="15" customHeight="1" x14ac:dyDescent="0.3">
      <c r="K1204" s="106"/>
      <c r="L1204" s="106"/>
      <c r="M1204" s="106"/>
      <c r="N1204" s="106"/>
      <c r="O1204" s="106"/>
      <c r="P1204" s="106"/>
      <c r="Q1204" s="106"/>
      <c r="R1204" s="106"/>
      <c r="S1204" s="107"/>
    </row>
    <row r="1205" spans="11:19" s="89" customFormat="1" ht="15" customHeight="1" x14ac:dyDescent="0.3">
      <c r="K1205" s="106"/>
      <c r="L1205" s="106"/>
      <c r="M1205" s="106"/>
      <c r="N1205" s="106"/>
      <c r="O1205" s="106"/>
      <c r="P1205" s="106"/>
      <c r="Q1205" s="106"/>
      <c r="R1205" s="106"/>
      <c r="S1205" s="107"/>
    </row>
    <row r="1206" spans="11:19" s="89" customFormat="1" ht="15" customHeight="1" x14ac:dyDescent="0.3">
      <c r="K1206" s="106"/>
      <c r="L1206" s="106"/>
      <c r="M1206" s="106"/>
      <c r="N1206" s="106"/>
      <c r="O1206" s="106"/>
      <c r="P1206" s="106"/>
      <c r="Q1206" s="106"/>
      <c r="R1206" s="106"/>
      <c r="S1206" s="107"/>
    </row>
    <row r="1207" spans="11:19" s="89" customFormat="1" ht="15" customHeight="1" x14ac:dyDescent="0.3">
      <c r="K1207" s="106"/>
      <c r="L1207" s="106"/>
      <c r="M1207" s="106"/>
      <c r="N1207" s="106"/>
      <c r="O1207" s="106"/>
      <c r="P1207" s="106"/>
      <c r="Q1207" s="106"/>
      <c r="R1207" s="106"/>
      <c r="S1207" s="107"/>
    </row>
    <row r="1208" spans="11:19" s="89" customFormat="1" ht="15" customHeight="1" x14ac:dyDescent="0.3">
      <c r="K1208" s="106"/>
      <c r="L1208" s="106"/>
      <c r="M1208" s="106"/>
      <c r="N1208" s="106"/>
      <c r="O1208" s="106"/>
      <c r="P1208" s="106"/>
      <c r="Q1208" s="106"/>
      <c r="R1208" s="106"/>
      <c r="S1208" s="107"/>
    </row>
    <row r="1209" spans="11:19" s="89" customFormat="1" ht="15" customHeight="1" x14ac:dyDescent="0.3">
      <c r="K1209" s="106"/>
      <c r="L1209" s="106"/>
      <c r="M1209" s="106"/>
      <c r="N1209" s="106"/>
      <c r="O1209" s="106"/>
      <c r="P1209" s="106"/>
      <c r="Q1209" s="106"/>
      <c r="R1209" s="106"/>
      <c r="S1209" s="107"/>
    </row>
    <row r="1210" spans="11:19" s="89" customFormat="1" ht="15" customHeight="1" x14ac:dyDescent="0.3">
      <c r="K1210" s="106"/>
      <c r="L1210" s="106"/>
      <c r="M1210" s="106"/>
      <c r="N1210" s="106"/>
      <c r="O1210" s="106"/>
      <c r="P1210" s="106"/>
      <c r="Q1210" s="106"/>
      <c r="R1210" s="106"/>
      <c r="S1210" s="107"/>
    </row>
    <row r="1211" spans="11:19" s="89" customFormat="1" ht="15" customHeight="1" x14ac:dyDescent="0.3">
      <c r="K1211" s="106"/>
      <c r="L1211" s="106"/>
      <c r="M1211" s="106"/>
      <c r="N1211" s="106"/>
      <c r="O1211" s="106"/>
      <c r="P1211" s="106"/>
      <c r="Q1211" s="106"/>
      <c r="R1211" s="106"/>
      <c r="S1211" s="107"/>
    </row>
    <row r="1212" spans="11:19" s="89" customFormat="1" ht="15" customHeight="1" x14ac:dyDescent="0.3">
      <c r="K1212" s="106"/>
      <c r="L1212" s="106"/>
      <c r="M1212" s="106"/>
      <c r="N1212" s="106"/>
      <c r="O1212" s="106"/>
      <c r="P1212" s="106"/>
      <c r="Q1212" s="106"/>
      <c r="R1212" s="106"/>
      <c r="S1212" s="107"/>
    </row>
    <row r="1213" spans="11:19" s="89" customFormat="1" ht="15" customHeight="1" x14ac:dyDescent="0.3">
      <c r="K1213" s="106"/>
      <c r="L1213" s="106"/>
      <c r="M1213" s="106"/>
      <c r="N1213" s="106"/>
      <c r="O1213" s="106"/>
      <c r="P1213" s="106"/>
      <c r="Q1213" s="106"/>
      <c r="R1213" s="106"/>
      <c r="S1213" s="107"/>
    </row>
    <row r="1214" spans="11:19" s="89" customFormat="1" ht="15" customHeight="1" x14ac:dyDescent="0.3">
      <c r="K1214" s="106"/>
      <c r="L1214" s="106"/>
      <c r="M1214" s="106"/>
      <c r="N1214" s="106"/>
      <c r="O1214" s="106"/>
      <c r="P1214" s="106"/>
      <c r="Q1214" s="106"/>
      <c r="R1214" s="106"/>
      <c r="S1214" s="107"/>
    </row>
    <row r="1215" spans="11:19" s="89" customFormat="1" ht="15" customHeight="1" x14ac:dyDescent="0.3">
      <c r="K1215" s="106"/>
      <c r="L1215" s="106"/>
      <c r="M1215" s="106"/>
      <c r="N1215" s="106"/>
      <c r="O1215" s="106"/>
      <c r="P1215" s="106"/>
      <c r="Q1215" s="106"/>
      <c r="R1215" s="106"/>
      <c r="S1215" s="107"/>
    </row>
    <row r="1216" spans="11:19" s="89" customFormat="1" ht="15" customHeight="1" x14ac:dyDescent="0.3">
      <c r="K1216" s="106"/>
      <c r="L1216" s="106"/>
      <c r="M1216" s="106"/>
      <c r="N1216" s="106"/>
      <c r="O1216" s="106"/>
      <c r="P1216" s="106"/>
      <c r="Q1216" s="106"/>
      <c r="R1216" s="106"/>
      <c r="S1216" s="107"/>
    </row>
    <row r="1217" spans="11:19" s="89" customFormat="1" ht="15" customHeight="1" x14ac:dyDescent="0.3">
      <c r="K1217" s="106"/>
      <c r="L1217" s="106"/>
      <c r="M1217" s="106"/>
      <c r="N1217" s="106"/>
      <c r="O1217" s="106"/>
      <c r="P1217" s="106"/>
      <c r="Q1217" s="106"/>
      <c r="R1217" s="106"/>
      <c r="S1217" s="107"/>
    </row>
    <row r="1218" spans="11:19" s="89" customFormat="1" ht="15" customHeight="1" x14ac:dyDescent="0.3">
      <c r="K1218" s="106"/>
      <c r="L1218" s="106"/>
      <c r="M1218" s="106"/>
      <c r="N1218" s="106"/>
      <c r="O1218" s="106"/>
      <c r="P1218" s="106"/>
      <c r="Q1218" s="106"/>
      <c r="R1218" s="106"/>
      <c r="S1218" s="107"/>
    </row>
    <row r="1219" spans="11:19" s="89" customFormat="1" ht="15" customHeight="1" x14ac:dyDescent="0.3">
      <c r="K1219" s="106"/>
      <c r="L1219" s="106"/>
      <c r="M1219" s="106"/>
      <c r="N1219" s="106"/>
      <c r="O1219" s="106"/>
      <c r="P1219" s="106"/>
      <c r="Q1219" s="106"/>
      <c r="R1219" s="106"/>
      <c r="S1219" s="107"/>
    </row>
    <row r="1220" spans="11:19" s="89" customFormat="1" ht="15" customHeight="1" x14ac:dyDescent="0.3">
      <c r="K1220" s="106"/>
      <c r="L1220" s="106"/>
      <c r="M1220" s="106"/>
      <c r="N1220" s="106"/>
      <c r="O1220" s="106"/>
      <c r="P1220" s="106"/>
      <c r="Q1220" s="106"/>
      <c r="R1220" s="106"/>
      <c r="S1220" s="107"/>
    </row>
    <row r="1221" spans="11:19" s="89" customFormat="1" ht="15" customHeight="1" x14ac:dyDescent="0.3">
      <c r="K1221" s="106"/>
      <c r="L1221" s="106"/>
      <c r="M1221" s="106"/>
      <c r="N1221" s="106"/>
      <c r="O1221" s="106"/>
      <c r="P1221" s="106"/>
      <c r="Q1221" s="106"/>
      <c r="R1221" s="106"/>
      <c r="S1221" s="107"/>
    </row>
    <row r="1222" spans="11:19" s="89" customFormat="1" ht="15" customHeight="1" x14ac:dyDescent="0.3">
      <c r="K1222" s="106"/>
      <c r="L1222" s="106"/>
      <c r="M1222" s="106"/>
      <c r="N1222" s="106"/>
      <c r="O1222" s="106"/>
      <c r="P1222" s="106"/>
      <c r="Q1222" s="106"/>
      <c r="R1222" s="106"/>
      <c r="S1222" s="107"/>
    </row>
    <row r="1223" spans="11:19" s="89" customFormat="1" ht="15" customHeight="1" x14ac:dyDescent="0.3">
      <c r="K1223" s="106"/>
      <c r="L1223" s="106"/>
      <c r="M1223" s="106"/>
      <c r="N1223" s="106"/>
      <c r="O1223" s="106"/>
      <c r="P1223" s="106"/>
      <c r="Q1223" s="106"/>
      <c r="R1223" s="106"/>
      <c r="S1223" s="107"/>
    </row>
    <row r="1224" spans="11:19" s="89" customFormat="1" ht="15" customHeight="1" x14ac:dyDescent="0.3">
      <c r="K1224" s="106"/>
      <c r="L1224" s="106"/>
      <c r="M1224" s="106"/>
      <c r="N1224" s="106"/>
      <c r="O1224" s="106"/>
      <c r="P1224" s="106"/>
      <c r="Q1224" s="106"/>
      <c r="R1224" s="106"/>
      <c r="S1224" s="107"/>
    </row>
    <row r="1225" spans="11:19" s="89" customFormat="1" ht="15" customHeight="1" x14ac:dyDescent="0.3">
      <c r="K1225" s="106"/>
      <c r="L1225" s="106"/>
      <c r="M1225" s="106"/>
      <c r="N1225" s="106"/>
      <c r="O1225" s="106"/>
      <c r="P1225" s="106"/>
      <c r="Q1225" s="106"/>
      <c r="R1225" s="106"/>
      <c r="S1225" s="107"/>
    </row>
    <row r="1226" spans="11:19" s="89" customFormat="1" ht="15" customHeight="1" x14ac:dyDescent="0.3">
      <c r="K1226" s="106"/>
      <c r="L1226" s="106"/>
      <c r="M1226" s="106"/>
      <c r="N1226" s="106"/>
      <c r="O1226" s="106"/>
      <c r="P1226" s="106"/>
      <c r="Q1226" s="106"/>
      <c r="R1226" s="106"/>
      <c r="S1226" s="107"/>
    </row>
    <row r="1227" spans="11:19" s="89" customFormat="1" ht="15" customHeight="1" x14ac:dyDescent="0.3">
      <c r="K1227" s="106"/>
      <c r="L1227" s="106"/>
      <c r="M1227" s="106"/>
      <c r="N1227" s="106"/>
      <c r="O1227" s="106"/>
      <c r="P1227" s="106"/>
      <c r="Q1227" s="106"/>
      <c r="R1227" s="106"/>
      <c r="S1227" s="107"/>
    </row>
    <row r="1228" spans="11:19" s="89" customFormat="1" ht="15" customHeight="1" x14ac:dyDescent="0.3">
      <c r="K1228" s="106"/>
      <c r="L1228" s="106"/>
      <c r="M1228" s="106"/>
      <c r="N1228" s="106"/>
      <c r="O1228" s="106"/>
      <c r="P1228" s="106"/>
      <c r="Q1228" s="106"/>
      <c r="R1228" s="106"/>
      <c r="S1228" s="107"/>
    </row>
    <row r="1229" spans="11:19" s="89" customFormat="1" ht="15" customHeight="1" x14ac:dyDescent="0.3">
      <c r="K1229" s="106"/>
      <c r="L1229" s="106"/>
      <c r="M1229" s="106"/>
      <c r="N1229" s="106"/>
      <c r="O1229" s="106"/>
      <c r="P1229" s="106"/>
      <c r="Q1229" s="106"/>
      <c r="R1229" s="106"/>
      <c r="S1229" s="107"/>
    </row>
    <row r="1230" spans="11:19" s="89" customFormat="1" ht="15" customHeight="1" x14ac:dyDescent="0.3">
      <c r="K1230" s="106"/>
      <c r="L1230" s="106"/>
      <c r="M1230" s="106"/>
      <c r="N1230" s="106"/>
      <c r="O1230" s="106"/>
      <c r="P1230" s="106"/>
      <c r="Q1230" s="106"/>
      <c r="R1230" s="106"/>
      <c r="S1230" s="107"/>
    </row>
    <row r="1231" spans="11:19" s="89" customFormat="1" ht="15" customHeight="1" x14ac:dyDescent="0.3">
      <c r="K1231" s="106"/>
      <c r="L1231" s="106"/>
      <c r="M1231" s="106"/>
      <c r="N1231" s="106"/>
      <c r="O1231" s="106"/>
      <c r="P1231" s="106"/>
      <c r="Q1231" s="106"/>
      <c r="R1231" s="106"/>
      <c r="S1231" s="107"/>
    </row>
    <row r="1232" spans="11:19" s="89" customFormat="1" ht="15" customHeight="1" x14ac:dyDescent="0.3">
      <c r="K1232" s="106"/>
      <c r="L1232" s="106"/>
      <c r="M1232" s="106"/>
      <c r="N1232" s="106"/>
      <c r="O1232" s="106"/>
      <c r="P1232" s="106"/>
      <c r="Q1232" s="106"/>
      <c r="R1232" s="106"/>
      <c r="S1232" s="107"/>
    </row>
    <row r="1233" spans="11:19" s="89" customFormat="1" ht="15" customHeight="1" x14ac:dyDescent="0.3">
      <c r="K1233" s="106"/>
      <c r="L1233" s="106"/>
      <c r="M1233" s="106"/>
      <c r="N1233" s="106"/>
      <c r="O1233" s="106"/>
      <c r="P1233" s="106"/>
      <c r="Q1233" s="106"/>
      <c r="R1233" s="106"/>
      <c r="S1233" s="107"/>
    </row>
    <row r="1234" spans="11:19" s="89" customFormat="1" ht="15" customHeight="1" x14ac:dyDescent="0.3">
      <c r="K1234" s="106"/>
      <c r="L1234" s="106"/>
      <c r="M1234" s="106"/>
      <c r="N1234" s="106"/>
      <c r="O1234" s="106"/>
      <c r="P1234" s="106"/>
      <c r="Q1234" s="106"/>
      <c r="R1234" s="106"/>
      <c r="S1234" s="107"/>
    </row>
    <row r="1235" spans="11:19" s="89" customFormat="1" ht="15" customHeight="1" x14ac:dyDescent="0.3">
      <c r="K1235" s="106"/>
      <c r="L1235" s="106"/>
      <c r="M1235" s="106"/>
      <c r="N1235" s="106"/>
      <c r="O1235" s="106"/>
      <c r="P1235" s="106"/>
      <c r="Q1235" s="106"/>
      <c r="R1235" s="106"/>
      <c r="S1235" s="107"/>
    </row>
    <row r="1236" spans="11:19" s="89" customFormat="1" ht="15" customHeight="1" x14ac:dyDescent="0.3">
      <c r="K1236" s="106"/>
      <c r="L1236" s="106"/>
      <c r="M1236" s="106"/>
      <c r="N1236" s="106"/>
      <c r="O1236" s="106"/>
      <c r="P1236" s="106"/>
      <c r="Q1236" s="106"/>
      <c r="R1236" s="106"/>
      <c r="S1236" s="107"/>
    </row>
    <row r="1237" spans="11:19" s="89" customFormat="1" ht="15" customHeight="1" x14ac:dyDescent="0.3">
      <c r="K1237" s="106"/>
      <c r="L1237" s="106"/>
      <c r="M1237" s="106"/>
      <c r="N1237" s="106"/>
      <c r="O1237" s="106"/>
      <c r="P1237" s="106"/>
      <c r="Q1237" s="106"/>
      <c r="R1237" s="106"/>
      <c r="S1237" s="107"/>
    </row>
    <row r="1238" spans="11:19" s="89" customFormat="1" ht="15" customHeight="1" x14ac:dyDescent="0.3">
      <c r="K1238" s="106"/>
      <c r="L1238" s="106"/>
      <c r="M1238" s="106"/>
      <c r="N1238" s="106"/>
      <c r="O1238" s="106"/>
      <c r="P1238" s="106"/>
      <c r="Q1238" s="106"/>
      <c r="R1238" s="106"/>
      <c r="S1238" s="107"/>
    </row>
    <row r="1239" spans="11:19" s="89" customFormat="1" ht="15" customHeight="1" x14ac:dyDescent="0.3">
      <c r="K1239" s="106"/>
      <c r="L1239" s="106"/>
      <c r="M1239" s="106"/>
      <c r="N1239" s="106"/>
      <c r="O1239" s="106"/>
      <c r="P1239" s="106"/>
      <c r="Q1239" s="106"/>
      <c r="R1239" s="106"/>
      <c r="S1239" s="107"/>
    </row>
    <row r="1240" spans="11:19" s="89" customFormat="1" ht="15" customHeight="1" x14ac:dyDescent="0.3">
      <c r="K1240" s="106"/>
      <c r="L1240" s="106"/>
      <c r="M1240" s="106"/>
      <c r="N1240" s="106"/>
      <c r="O1240" s="106"/>
      <c r="P1240" s="106"/>
      <c r="Q1240" s="106"/>
      <c r="R1240" s="106"/>
      <c r="S1240" s="107"/>
    </row>
    <row r="1241" spans="11:19" s="89" customFormat="1" ht="15" customHeight="1" x14ac:dyDescent="0.3">
      <c r="K1241" s="106"/>
      <c r="L1241" s="106"/>
      <c r="M1241" s="106"/>
      <c r="N1241" s="106"/>
      <c r="O1241" s="106"/>
      <c r="P1241" s="106"/>
      <c r="Q1241" s="106"/>
      <c r="R1241" s="106"/>
      <c r="S1241" s="107"/>
    </row>
    <row r="1242" spans="11:19" s="89" customFormat="1" ht="15" customHeight="1" x14ac:dyDescent="0.3">
      <c r="K1242" s="106"/>
      <c r="L1242" s="106"/>
      <c r="M1242" s="106"/>
      <c r="N1242" s="106"/>
      <c r="O1242" s="106"/>
      <c r="P1242" s="106"/>
      <c r="Q1242" s="106"/>
      <c r="R1242" s="106"/>
      <c r="S1242" s="107"/>
    </row>
    <row r="1243" spans="11:19" s="89" customFormat="1" ht="15" customHeight="1" x14ac:dyDescent="0.3">
      <c r="K1243" s="106"/>
      <c r="L1243" s="106"/>
      <c r="M1243" s="106"/>
      <c r="N1243" s="106"/>
      <c r="O1243" s="106"/>
      <c r="P1243" s="106"/>
      <c r="Q1243" s="106"/>
      <c r="R1243" s="106"/>
      <c r="S1243" s="107"/>
    </row>
    <row r="1244" spans="11:19" s="89" customFormat="1" ht="15" customHeight="1" x14ac:dyDescent="0.3">
      <c r="K1244" s="106"/>
      <c r="L1244" s="106"/>
      <c r="M1244" s="106"/>
      <c r="N1244" s="106"/>
      <c r="O1244" s="106"/>
      <c r="P1244" s="106"/>
      <c r="Q1244" s="106"/>
      <c r="R1244" s="106"/>
      <c r="S1244" s="107"/>
    </row>
    <row r="1245" spans="11:19" s="89" customFormat="1" ht="15" customHeight="1" x14ac:dyDescent="0.3">
      <c r="K1245" s="106"/>
      <c r="L1245" s="106"/>
      <c r="M1245" s="106"/>
      <c r="N1245" s="106"/>
      <c r="O1245" s="106"/>
      <c r="P1245" s="106"/>
      <c r="Q1245" s="106"/>
      <c r="R1245" s="106"/>
      <c r="S1245" s="107"/>
    </row>
    <row r="1246" spans="11:19" s="89" customFormat="1" ht="15" customHeight="1" x14ac:dyDescent="0.3">
      <c r="K1246" s="106"/>
      <c r="L1246" s="106"/>
      <c r="M1246" s="106"/>
      <c r="N1246" s="106"/>
      <c r="O1246" s="106"/>
      <c r="P1246" s="106"/>
      <c r="Q1246" s="106"/>
      <c r="R1246" s="106"/>
      <c r="S1246" s="107"/>
    </row>
    <row r="1247" spans="11:19" s="89" customFormat="1" ht="15" customHeight="1" x14ac:dyDescent="0.3">
      <c r="K1247" s="106"/>
      <c r="L1247" s="106"/>
      <c r="M1247" s="106"/>
      <c r="N1247" s="106"/>
      <c r="O1247" s="106"/>
      <c r="P1247" s="106"/>
      <c r="Q1247" s="106"/>
      <c r="R1247" s="106"/>
      <c r="S1247" s="107"/>
    </row>
    <row r="1248" spans="11:19" s="89" customFormat="1" ht="15" customHeight="1" x14ac:dyDescent="0.3">
      <c r="K1248" s="106"/>
      <c r="L1248" s="106"/>
      <c r="M1248" s="106"/>
      <c r="N1248" s="106"/>
      <c r="O1248" s="106"/>
      <c r="P1248" s="106"/>
      <c r="Q1248" s="106"/>
      <c r="R1248" s="106"/>
      <c r="S1248" s="107"/>
    </row>
    <row r="1249" spans="11:19" s="89" customFormat="1" ht="15" customHeight="1" x14ac:dyDescent="0.3">
      <c r="K1249" s="106"/>
      <c r="L1249" s="106"/>
      <c r="M1249" s="106"/>
      <c r="N1249" s="106"/>
      <c r="O1249" s="106"/>
      <c r="P1249" s="106"/>
      <c r="Q1249" s="106"/>
      <c r="R1249" s="106"/>
      <c r="S1249" s="107"/>
    </row>
    <row r="1250" spans="11:19" s="89" customFormat="1" ht="15" customHeight="1" x14ac:dyDescent="0.3">
      <c r="K1250" s="106"/>
      <c r="L1250" s="106"/>
      <c r="M1250" s="106"/>
      <c r="N1250" s="106"/>
      <c r="O1250" s="106"/>
      <c r="P1250" s="106"/>
      <c r="Q1250" s="106"/>
      <c r="R1250" s="106"/>
      <c r="S1250" s="107"/>
    </row>
    <row r="1251" spans="11:19" s="89" customFormat="1" ht="15" customHeight="1" x14ac:dyDescent="0.3">
      <c r="K1251" s="106"/>
      <c r="L1251" s="106"/>
      <c r="M1251" s="106"/>
      <c r="N1251" s="106"/>
      <c r="O1251" s="106"/>
      <c r="P1251" s="106"/>
      <c r="Q1251" s="106"/>
      <c r="R1251" s="106"/>
      <c r="S1251" s="107"/>
    </row>
    <row r="1252" spans="11:19" s="89" customFormat="1" ht="15" customHeight="1" x14ac:dyDescent="0.3">
      <c r="K1252" s="106"/>
      <c r="L1252" s="106"/>
      <c r="M1252" s="106"/>
      <c r="N1252" s="106"/>
      <c r="O1252" s="106"/>
      <c r="P1252" s="106"/>
      <c r="Q1252" s="106"/>
      <c r="R1252" s="106"/>
      <c r="S1252" s="107"/>
    </row>
    <row r="1253" spans="11:19" s="89" customFormat="1" ht="15" customHeight="1" x14ac:dyDescent="0.3">
      <c r="K1253" s="106"/>
      <c r="L1253" s="106"/>
      <c r="M1253" s="106"/>
      <c r="N1253" s="106"/>
      <c r="O1253" s="106"/>
      <c r="P1253" s="106"/>
      <c r="Q1253" s="106"/>
      <c r="R1253" s="106"/>
      <c r="S1253" s="107"/>
    </row>
    <row r="1254" spans="11:19" s="89" customFormat="1" ht="15" customHeight="1" x14ac:dyDescent="0.3">
      <c r="K1254" s="106"/>
      <c r="L1254" s="106"/>
      <c r="M1254" s="106"/>
      <c r="N1254" s="106"/>
      <c r="O1254" s="106"/>
      <c r="P1254" s="106"/>
      <c r="Q1254" s="106"/>
      <c r="R1254" s="106"/>
      <c r="S1254" s="107"/>
    </row>
    <row r="1255" spans="11:19" s="89" customFormat="1" ht="15" customHeight="1" x14ac:dyDescent="0.3">
      <c r="K1255" s="106"/>
      <c r="L1255" s="106"/>
      <c r="M1255" s="106"/>
      <c r="N1255" s="106"/>
      <c r="O1255" s="106"/>
      <c r="P1255" s="106"/>
      <c r="Q1255" s="106"/>
      <c r="R1255" s="106"/>
      <c r="S1255" s="107"/>
    </row>
    <row r="1256" spans="11:19" s="89" customFormat="1" ht="15" customHeight="1" x14ac:dyDescent="0.3">
      <c r="K1256" s="106"/>
      <c r="L1256" s="106"/>
      <c r="M1256" s="106"/>
      <c r="N1256" s="106"/>
      <c r="O1256" s="106"/>
      <c r="P1256" s="106"/>
      <c r="Q1256" s="106"/>
      <c r="R1256" s="106"/>
      <c r="S1256" s="107"/>
    </row>
    <row r="1257" spans="11:19" s="89" customFormat="1" ht="15" customHeight="1" x14ac:dyDescent="0.3">
      <c r="K1257" s="106"/>
      <c r="L1257" s="106"/>
      <c r="M1257" s="106"/>
      <c r="N1257" s="106"/>
      <c r="O1257" s="106"/>
      <c r="P1257" s="106"/>
      <c r="Q1257" s="106"/>
      <c r="R1257" s="106"/>
      <c r="S1257" s="107"/>
    </row>
    <row r="1258" spans="11:19" s="89" customFormat="1" ht="15" customHeight="1" x14ac:dyDescent="0.3">
      <c r="K1258" s="106"/>
      <c r="L1258" s="106"/>
      <c r="M1258" s="106"/>
      <c r="N1258" s="106"/>
      <c r="O1258" s="106"/>
      <c r="P1258" s="106"/>
      <c r="Q1258" s="106"/>
      <c r="R1258" s="106"/>
      <c r="S1258" s="107"/>
    </row>
    <row r="1259" spans="11:19" s="89" customFormat="1" ht="15" customHeight="1" x14ac:dyDescent="0.3">
      <c r="K1259" s="106"/>
      <c r="L1259" s="106"/>
      <c r="M1259" s="106"/>
      <c r="N1259" s="106"/>
      <c r="O1259" s="106"/>
      <c r="P1259" s="106"/>
      <c r="Q1259" s="106"/>
      <c r="R1259" s="106"/>
      <c r="S1259" s="107"/>
    </row>
    <row r="1260" spans="11:19" s="89" customFormat="1" ht="15" customHeight="1" x14ac:dyDescent="0.3">
      <c r="K1260" s="106"/>
      <c r="L1260" s="106"/>
      <c r="M1260" s="106"/>
      <c r="N1260" s="106"/>
      <c r="O1260" s="106"/>
      <c r="P1260" s="106"/>
      <c r="Q1260" s="106"/>
      <c r="R1260" s="106"/>
      <c r="S1260" s="107"/>
    </row>
    <row r="1261" spans="11:19" s="89" customFormat="1" ht="15" customHeight="1" x14ac:dyDescent="0.3">
      <c r="K1261" s="106"/>
      <c r="L1261" s="106"/>
      <c r="M1261" s="106"/>
      <c r="N1261" s="106"/>
      <c r="O1261" s="106"/>
      <c r="P1261" s="106"/>
      <c r="Q1261" s="106"/>
      <c r="R1261" s="106"/>
      <c r="S1261" s="107"/>
    </row>
    <row r="1262" spans="11:19" s="89" customFormat="1" ht="15" customHeight="1" x14ac:dyDescent="0.3">
      <c r="K1262" s="106"/>
      <c r="L1262" s="106"/>
      <c r="M1262" s="106"/>
      <c r="N1262" s="106"/>
      <c r="O1262" s="106"/>
      <c r="P1262" s="106"/>
      <c r="Q1262" s="106"/>
      <c r="R1262" s="106"/>
      <c r="S1262" s="107"/>
    </row>
    <row r="1263" spans="11:19" s="89" customFormat="1" ht="15" customHeight="1" x14ac:dyDescent="0.3">
      <c r="K1263" s="106"/>
      <c r="L1263" s="106"/>
      <c r="M1263" s="106"/>
      <c r="N1263" s="106"/>
      <c r="O1263" s="106"/>
      <c r="P1263" s="106"/>
      <c r="Q1263" s="106"/>
      <c r="R1263" s="106"/>
      <c r="S1263" s="107"/>
    </row>
    <row r="1264" spans="11:19" s="89" customFormat="1" ht="15" customHeight="1" x14ac:dyDescent="0.3">
      <c r="K1264" s="106"/>
      <c r="L1264" s="106"/>
      <c r="M1264" s="106"/>
      <c r="N1264" s="106"/>
      <c r="O1264" s="106"/>
      <c r="P1264" s="106"/>
      <c r="Q1264" s="106"/>
      <c r="R1264" s="106"/>
      <c r="S1264" s="107"/>
    </row>
    <row r="1265" spans="11:19" s="89" customFormat="1" ht="15" customHeight="1" x14ac:dyDescent="0.3">
      <c r="K1265" s="106"/>
      <c r="L1265" s="106"/>
      <c r="M1265" s="106"/>
      <c r="N1265" s="106"/>
      <c r="O1265" s="106"/>
      <c r="P1265" s="106"/>
      <c r="Q1265" s="106"/>
      <c r="R1265" s="106"/>
      <c r="S1265" s="107"/>
    </row>
    <row r="1266" spans="11:19" s="89" customFormat="1" ht="15" customHeight="1" x14ac:dyDescent="0.3">
      <c r="K1266" s="106"/>
      <c r="L1266" s="106"/>
      <c r="M1266" s="106"/>
      <c r="N1266" s="106"/>
      <c r="O1266" s="106"/>
      <c r="P1266" s="106"/>
      <c r="Q1266" s="106"/>
      <c r="R1266" s="106"/>
      <c r="S1266" s="107"/>
    </row>
    <row r="1267" spans="11:19" s="89" customFormat="1" ht="15" customHeight="1" x14ac:dyDescent="0.3">
      <c r="K1267" s="106"/>
      <c r="L1267" s="106"/>
      <c r="M1267" s="106"/>
      <c r="N1267" s="106"/>
      <c r="O1267" s="106"/>
      <c r="P1267" s="106"/>
      <c r="Q1267" s="106"/>
      <c r="R1267" s="106"/>
      <c r="S1267" s="107"/>
    </row>
    <row r="1268" spans="11:19" s="89" customFormat="1" ht="15" customHeight="1" x14ac:dyDescent="0.3">
      <c r="K1268" s="106"/>
      <c r="L1268" s="106"/>
      <c r="M1268" s="106"/>
      <c r="N1268" s="106"/>
      <c r="O1268" s="106"/>
      <c r="P1268" s="106"/>
      <c r="Q1268" s="106"/>
      <c r="R1268" s="106"/>
      <c r="S1268" s="107"/>
    </row>
    <row r="1269" spans="11:19" s="89" customFormat="1" ht="15" customHeight="1" x14ac:dyDescent="0.3">
      <c r="K1269" s="106"/>
      <c r="L1269" s="106"/>
      <c r="M1269" s="106"/>
      <c r="N1269" s="106"/>
      <c r="O1269" s="106"/>
      <c r="P1269" s="106"/>
      <c r="Q1269" s="106"/>
      <c r="R1269" s="106"/>
      <c r="S1269" s="107"/>
    </row>
    <row r="1270" spans="11:19" s="89" customFormat="1" ht="15" customHeight="1" x14ac:dyDescent="0.3">
      <c r="K1270" s="106"/>
      <c r="L1270" s="106"/>
      <c r="M1270" s="106"/>
      <c r="N1270" s="106"/>
      <c r="O1270" s="106"/>
      <c r="P1270" s="106"/>
      <c r="Q1270" s="106"/>
      <c r="R1270" s="106"/>
      <c r="S1270" s="107"/>
    </row>
    <row r="1271" spans="11:19" s="89" customFormat="1" ht="15" customHeight="1" x14ac:dyDescent="0.3">
      <c r="K1271" s="106"/>
      <c r="L1271" s="106"/>
      <c r="M1271" s="106"/>
      <c r="N1271" s="106"/>
      <c r="O1271" s="106"/>
      <c r="P1271" s="106"/>
      <c r="Q1271" s="106"/>
      <c r="R1271" s="106"/>
      <c r="S1271" s="107"/>
    </row>
    <row r="1272" spans="11:19" s="89" customFormat="1" ht="15" customHeight="1" x14ac:dyDescent="0.3">
      <c r="K1272" s="106"/>
      <c r="L1272" s="106"/>
      <c r="M1272" s="106"/>
      <c r="N1272" s="106"/>
      <c r="O1272" s="106"/>
      <c r="P1272" s="106"/>
      <c r="Q1272" s="106"/>
      <c r="R1272" s="106"/>
      <c r="S1272" s="107"/>
    </row>
    <row r="1273" spans="11:19" s="89" customFormat="1" ht="15" customHeight="1" x14ac:dyDescent="0.3">
      <c r="K1273" s="106"/>
      <c r="L1273" s="106"/>
      <c r="M1273" s="106"/>
      <c r="N1273" s="106"/>
      <c r="O1273" s="106"/>
      <c r="P1273" s="106"/>
      <c r="Q1273" s="106"/>
      <c r="R1273" s="106"/>
      <c r="S1273" s="107"/>
    </row>
    <row r="1274" spans="11:19" s="89" customFormat="1" ht="15" customHeight="1" x14ac:dyDescent="0.3">
      <c r="K1274" s="106"/>
      <c r="L1274" s="106"/>
      <c r="M1274" s="106"/>
      <c r="N1274" s="106"/>
      <c r="O1274" s="106"/>
      <c r="P1274" s="106"/>
      <c r="Q1274" s="106"/>
      <c r="R1274" s="106"/>
      <c r="S1274" s="107"/>
    </row>
    <row r="1275" spans="11:19" s="89" customFormat="1" ht="15" customHeight="1" x14ac:dyDescent="0.3">
      <c r="K1275" s="106"/>
      <c r="L1275" s="106"/>
      <c r="M1275" s="106"/>
      <c r="N1275" s="106"/>
      <c r="O1275" s="106"/>
      <c r="P1275" s="106"/>
      <c r="Q1275" s="106"/>
      <c r="R1275" s="106"/>
      <c r="S1275" s="107"/>
    </row>
    <row r="1276" spans="11:19" s="89" customFormat="1" ht="15" customHeight="1" x14ac:dyDescent="0.3">
      <c r="K1276" s="106"/>
      <c r="L1276" s="106"/>
      <c r="M1276" s="106"/>
      <c r="N1276" s="106"/>
      <c r="O1276" s="106"/>
      <c r="P1276" s="106"/>
      <c r="Q1276" s="106"/>
      <c r="R1276" s="106"/>
      <c r="S1276" s="107"/>
    </row>
    <row r="1277" spans="11:19" s="89" customFormat="1" ht="15" customHeight="1" x14ac:dyDescent="0.3">
      <c r="K1277" s="106"/>
      <c r="L1277" s="106"/>
      <c r="M1277" s="106"/>
      <c r="N1277" s="106"/>
      <c r="O1277" s="106"/>
      <c r="P1277" s="106"/>
      <c r="Q1277" s="106"/>
      <c r="R1277" s="106"/>
      <c r="S1277" s="107"/>
    </row>
    <row r="1278" spans="11:19" s="89" customFormat="1" ht="15" customHeight="1" x14ac:dyDescent="0.3">
      <c r="K1278" s="106"/>
      <c r="L1278" s="106"/>
      <c r="M1278" s="106"/>
      <c r="N1278" s="106"/>
      <c r="O1278" s="106"/>
      <c r="P1278" s="106"/>
      <c r="Q1278" s="106"/>
      <c r="R1278" s="106"/>
      <c r="S1278" s="107"/>
    </row>
    <row r="1279" spans="11:19" s="89" customFormat="1" ht="15" customHeight="1" x14ac:dyDescent="0.3">
      <c r="K1279" s="106"/>
      <c r="L1279" s="106"/>
      <c r="M1279" s="106"/>
      <c r="N1279" s="106"/>
      <c r="O1279" s="106"/>
      <c r="P1279" s="106"/>
      <c r="Q1279" s="106"/>
      <c r="R1279" s="106"/>
      <c r="S1279" s="107"/>
    </row>
    <row r="1280" spans="11:19" s="89" customFormat="1" ht="15" customHeight="1" x14ac:dyDescent="0.3">
      <c r="K1280" s="106"/>
      <c r="L1280" s="106"/>
      <c r="M1280" s="106"/>
      <c r="N1280" s="106"/>
      <c r="O1280" s="106"/>
      <c r="P1280" s="106"/>
      <c r="Q1280" s="106"/>
      <c r="R1280" s="106"/>
      <c r="S1280" s="107"/>
    </row>
    <row r="1281" spans="11:19" s="89" customFormat="1" ht="15" customHeight="1" x14ac:dyDescent="0.3">
      <c r="K1281" s="106"/>
      <c r="L1281" s="106"/>
      <c r="M1281" s="106"/>
      <c r="N1281" s="106"/>
      <c r="O1281" s="106"/>
      <c r="P1281" s="106"/>
      <c r="Q1281" s="106"/>
      <c r="R1281" s="106"/>
      <c r="S1281" s="107"/>
    </row>
    <row r="1282" spans="11:19" s="89" customFormat="1" ht="15" customHeight="1" x14ac:dyDescent="0.3">
      <c r="K1282" s="106"/>
      <c r="L1282" s="106"/>
      <c r="M1282" s="106"/>
      <c r="N1282" s="106"/>
      <c r="O1282" s="106"/>
      <c r="P1282" s="106"/>
      <c r="Q1282" s="106"/>
      <c r="R1282" s="106"/>
      <c r="S1282" s="107"/>
    </row>
    <row r="1283" spans="11:19" s="89" customFormat="1" ht="15" customHeight="1" x14ac:dyDescent="0.3">
      <c r="K1283" s="106"/>
      <c r="L1283" s="106"/>
      <c r="M1283" s="106"/>
      <c r="N1283" s="106"/>
      <c r="O1283" s="106"/>
      <c r="P1283" s="106"/>
      <c r="Q1283" s="106"/>
      <c r="R1283" s="106"/>
      <c r="S1283" s="107"/>
    </row>
    <row r="1284" spans="11:19" s="89" customFormat="1" ht="15" customHeight="1" x14ac:dyDescent="0.3">
      <c r="K1284" s="106"/>
      <c r="L1284" s="106"/>
      <c r="M1284" s="106"/>
      <c r="N1284" s="106"/>
      <c r="O1284" s="106"/>
      <c r="P1284" s="106"/>
      <c r="Q1284" s="106"/>
      <c r="R1284" s="106"/>
      <c r="S1284" s="107"/>
    </row>
    <row r="1285" spans="11:19" s="89" customFormat="1" ht="15" customHeight="1" x14ac:dyDescent="0.3">
      <c r="K1285" s="106"/>
      <c r="L1285" s="106"/>
      <c r="M1285" s="106"/>
      <c r="N1285" s="106"/>
      <c r="O1285" s="106"/>
      <c r="P1285" s="106"/>
      <c r="Q1285" s="106"/>
      <c r="R1285" s="106"/>
      <c r="S1285" s="107"/>
    </row>
    <row r="1286" spans="11:19" s="89" customFormat="1" ht="15" customHeight="1" x14ac:dyDescent="0.3">
      <c r="K1286" s="106"/>
      <c r="L1286" s="106"/>
      <c r="M1286" s="106"/>
      <c r="N1286" s="106"/>
      <c r="O1286" s="106"/>
      <c r="P1286" s="106"/>
      <c r="Q1286" s="106"/>
      <c r="R1286" s="106"/>
      <c r="S1286" s="107"/>
    </row>
    <row r="1287" spans="11:19" s="89" customFormat="1" ht="15" customHeight="1" x14ac:dyDescent="0.3">
      <c r="K1287" s="106"/>
      <c r="L1287" s="106"/>
      <c r="M1287" s="106"/>
      <c r="N1287" s="106"/>
      <c r="O1287" s="106"/>
      <c r="P1287" s="106"/>
      <c r="Q1287" s="106"/>
      <c r="R1287" s="106"/>
      <c r="S1287" s="107"/>
    </row>
    <row r="1288" spans="11:19" s="89" customFormat="1" ht="15" customHeight="1" x14ac:dyDescent="0.3">
      <c r="K1288" s="106"/>
      <c r="L1288" s="106"/>
      <c r="M1288" s="106"/>
      <c r="N1288" s="106"/>
      <c r="O1288" s="106"/>
      <c r="P1288" s="106"/>
      <c r="Q1288" s="106"/>
      <c r="R1288" s="106"/>
      <c r="S1288" s="107"/>
    </row>
    <row r="1289" spans="11:19" s="89" customFormat="1" ht="15" customHeight="1" x14ac:dyDescent="0.3">
      <c r="K1289" s="106"/>
      <c r="L1289" s="106"/>
      <c r="M1289" s="106"/>
      <c r="N1289" s="106"/>
      <c r="O1289" s="106"/>
      <c r="P1289" s="106"/>
      <c r="Q1289" s="106"/>
      <c r="R1289" s="106"/>
      <c r="S1289" s="107"/>
    </row>
    <row r="1290" spans="11:19" s="89" customFormat="1" ht="15" customHeight="1" x14ac:dyDescent="0.3">
      <c r="K1290" s="106"/>
      <c r="L1290" s="106"/>
      <c r="M1290" s="106"/>
      <c r="N1290" s="106"/>
      <c r="O1290" s="106"/>
      <c r="P1290" s="106"/>
      <c r="Q1290" s="106"/>
      <c r="R1290" s="106"/>
      <c r="S1290" s="107"/>
    </row>
    <row r="1291" spans="11:19" s="89" customFormat="1" ht="15" customHeight="1" x14ac:dyDescent="0.3">
      <c r="K1291" s="106"/>
      <c r="L1291" s="106"/>
      <c r="M1291" s="106"/>
      <c r="N1291" s="106"/>
      <c r="O1291" s="106"/>
      <c r="P1291" s="106"/>
      <c r="Q1291" s="106"/>
      <c r="R1291" s="106"/>
      <c r="S1291" s="107"/>
    </row>
    <row r="1292" spans="11:19" s="89" customFormat="1" ht="15" customHeight="1" x14ac:dyDescent="0.3">
      <c r="K1292" s="106"/>
      <c r="L1292" s="106"/>
      <c r="M1292" s="106"/>
      <c r="N1292" s="106"/>
      <c r="O1292" s="106"/>
      <c r="P1292" s="106"/>
      <c r="Q1292" s="106"/>
      <c r="R1292" s="106"/>
      <c r="S1292" s="107"/>
    </row>
    <row r="1293" spans="11:19" s="89" customFormat="1" ht="15" customHeight="1" x14ac:dyDescent="0.3">
      <c r="K1293" s="106"/>
      <c r="L1293" s="106"/>
      <c r="M1293" s="106"/>
      <c r="N1293" s="106"/>
      <c r="O1293" s="106"/>
      <c r="P1293" s="106"/>
      <c r="Q1293" s="106"/>
      <c r="R1293" s="106"/>
      <c r="S1293" s="107"/>
    </row>
    <row r="1294" spans="11:19" s="89" customFormat="1" ht="15" customHeight="1" x14ac:dyDescent="0.3">
      <c r="K1294" s="106"/>
      <c r="L1294" s="106"/>
      <c r="M1294" s="106"/>
      <c r="N1294" s="106"/>
      <c r="O1294" s="106"/>
      <c r="P1294" s="106"/>
      <c r="Q1294" s="106"/>
      <c r="R1294" s="106"/>
      <c r="S1294" s="107"/>
    </row>
    <row r="1295" spans="11:19" s="89" customFormat="1" ht="15" customHeight="1" x14ac:dyDescent="0.3">
      <c r="K1295" s="106"/>
      <c r="L1295" s="106"/>
      <c r="M1295" s="106"/>
      <c r="N1295" s="106"/>
      <c r="O1295" s="106"/>
      <c r="P1295" s="106"/>
      <c r="Q1295" s="106"/>
      <c r="R1295" s="106"/>
      <c r="S1295" s="107"/>
    </row>
    <row r="1296" spans="11:19" s="89" customFormat="1" ht="15" customHeight="1" x14ac:dyDescent="0.3">
      <c r="K1296" s="106"/>
      <c r="L1296" s="106"/>
      <c r="M1296" s="106"/>
      <c r="N1296" s="106"/>
      <c r="O1296" s="106"/>
      <c r="P1296" s="106"/>
      <c r="Q1296" s="106"/>
      <c r="R1296" s="106"/>
      <c r="S1296" s="107"/>
    </row>
    <row r="1297" spans="11:19" s="89" customFormat="1" ht="15" customHeight="1" x14ac:dyDescent="0.3">
      <c r="K1297" s="106"/>
      <c r="L1297" s="106"/>
      <c r="M1297" s="106"/>
      <c r="N1297" s="106"/>
      <c r="O1297" s="106"/>
      <c r="P1297" s="106"/>
      <c r="Q1297" s="106"/>
      <c r="R1297" s="106"/>
      <c r="S1297" s="107"/>
    </row>
    <row r="1298" spans="11:19" s="89" customFormat="1" ht="15" customHeight="1" x14ac:dyDescent="0.3">
      <c r="K1298" s="106"/>
      <c r="L1298" s="106"/>
      <c r="M1298" s="106"/>
      <c r="N1298" s="106"/>
      <c r="O1298" s="106"/>
      <c r="P1298" s="106"/>
      <c r="Q1298" s="106"/>
      <c r="R1298" s="106"/>
      <c r="S1298" s="107"/>
    </row>
    <row r="1299" spans="11:19" s="89" customFormat="1" ht="15" customHeight="1" x14ac:dyDescent="0.3">
      <c r="K1299" s="106"/>
      <c r="L1299" s="106"/>
      <c r="M1299" s="106"/>
      <c r="N1299" s="106"/>
      <c r="O1299" s="106"/>
      <c r="P1299" s="106"/>
      <c r="Q1299" s="106"/>
      <c r="R1299" s="106"/>
      <c r="S1299" s="107"/>
    </row>
    <row r="1300" spans="11:19" s="89" customFormat="1" ht="15" customHeight="1" x14ac:dyDescent="0.3">
      <c r="K1300" s="106"/>
      <c r="L1300" s="106"/>
      <c r="M1300" s="106"/>
      <c r="N1300" s="106"/>
      <c r="O1300" s="106"/>
      <c r="P1300" s="106"/>
      <c r="Q1300" s="106"/>
      <c r="R1300" s="106"/>
      <c r="S1300" s="107"/>
    </row>
    <row r="1301" spans="11:19" s="89" customFormat="1" ht="15" customHeight="1" x14ac:dyDescent="0.3">
      <c r="K1301" s="106"/>
      <c r="L1301" s="106"/>
      <c r="M1301" s="106"/>
      <c r="N1301" s="106"/>
      <c r="O1301" s="106"/>
      <c r="P1301" s="106"/>
      <c r="Q1301" s="106"/>
      <c r="R1301" s="106"/>
      <c r="S1301" s="107"/>
    </row>
    <row r="1302" spans="11:19" s="89" customFormat="1" ht="15" customHeight="1" x14ac:dyDescent="0.3">
      <c r="K1302" s="106"/>
      <c r="L1302" s="106"/>
      <c r="M1302" s="106"/>
      <c r="N1302" s="106"/>
      <c r="O1302" s="106"/>
      <c r="P1302" s="106"/>
      <c r="Q1302" s="106"/>
      <c r="R1302" s="106"/>
      <c r="S1302" s="107"/>
    </row>
    <row r="1303" spans="11:19" s="89" customFormat="1" ht="15" customHeight="1" x14ac:dyDescent="0.3">
      <c r="K1303" s="106"/>
      <c r="L1303" s="106"/>
      <c r="M1303" s="106"/>
      <c r="N1303" s="106"/>
      <c r="O1303" s="106"/>
      <c r="P1303" s="106"/>
      <c r="Q1303" s="106"/>
      <c r="R1303" s="106"/>
      <c r="S1303" s="107"/>
    </row>
    <row r="1304" spans="11:19" s="89" customFormat="1" ht="15" customHeight="1" x14ac:dyDescent="0.3">
      <c r="K1304" s="106"/>
      <c r="L1304" s="106"/>
      <c r="M1304" s="106"/>
      <c r="N1304" s="106"/>
      <c r="O1304" s="106"/>
      <c r="P1304" s="106"/>
      <c r="Q1304" s="106"/>
      <c r="R1304" s="106"/>
      <c r="S1304" s="107"/>
    </row>
    <row r="1305" spans="11:19" s="89" customFormat="1" ht="15" customHeight="1" x14ac:dyDescent="0.3">
      <c r="K1305" s="106"/>
      <c r="L1305" s="106"/>
      <c r="M1305" s="106"/>
      <c r="N1305" s="106"/>
      <c r="O1305" s="106"/>
      <c r="P1305" s="106"/>
      <c r="Q1305" s="106"/>
      <c r="R1305" s="106"/>
      <c r="S1305" s="107"/>
    </row>
    <row r="1306" spans="11:19" s="89" customFormat="1" ht="15" customHeight="1" x14ac:dyDescent="0.3">
      <c r="K1306" s="106"/>
      <c r="L1306" s="106"/>
      <c r="M1306" s="106"/>
      <c r="N1306" s="106"/>
      <c r="O1306" s="106"/>
      <c r="P1306" s="106"/>
      <c r="Q1306" s="106"/>
      <c r="R1306" s="106"/>
      <c r="S1306" s="107"/>
    </row>
    <row r="1307" spans="11:19" s="89" customFormat="1" ht="15" customHeight="1" x14ac:dyDescent="0.3">
      <c r="K1307" s="106"/>
      <c r="L1307" s="106"/>
      <c r="M1307" s="106"/>
      <c r="N1307" s="106"/>
      <c r="O1307" s="106"/>
      <c r="P1307" s="106"/>
      <c r="Q1307" s="106"/>
      <c r="R1307" s="106"/>
      <c r="S1307" s="107"/>
    </row>
    <row r="1308" spans="11:19" s="89" customFormat="1" ht="15" customHeight="1" x14ac:dyDescent="0.3">
      <c r="K1308" s="106"/>
      <c r="L1308" s="106"/>
      <c r="M1308" s="106"/>
      <c r="N1308" s="106"/>
      <c r="O1308" s="106"/>
      <c r="P1308" s="106"/>
      <c r="Q1308" s="106"/>
      <c r="R1308" s="106"/>
      <c r="S1308" s="107"/>
    </row>
    <row r="1309" spans="11:19" s="89" customFormat="1" ht="15" customHeight="1" x14ac:dyDescent="0.3">
      <c r="K1309" s="106"/>
      <c r="L1309" s="106"/>
      <c r="M1309" s="106"/>
      <c r="N1309" s="106"/>
      <c r="O1309" s="106"/>
      <c r="P1309" s="106"/>
      <c r="Q1309" s="106"/>
      <c r="R1309" s="106"/>
      <c r="S1309" s="107"/>
    </row>
    <row r="1310" spans="11:19" s="89" customFormat="1" ht="15" customHeight="1" x14ac:dyDescent="0.3">
      <c r="K1310" s="106"/>
      <c r="L1310" s="106"/>
      <c r="M1310" s="106"/>
      <c r="N1310" s="106"/>
      <c r="O1310" s="106"/>
      <c r="P1310" s="106"/>
      <c r="Q1310" s="106"/>
      <c r="R1310" s="106"/>
      <c r="S1310" s="107"/>
    </row>
    <row r="1311" spans="11:19" s="89" customFormat="1" ht="15" customHeight="1" x14ac:dyDescent="0.3">
      <c r="K1311" s="106"/>
      <c r="L1311" s="106"/>
      <c r="M1311" s="106"/>
      <c r="N1311" s="106"/>
      <c r="O1311" s="106"/>
      <c r="P1311" s="106"/>
      <c r="Q1311" s="106"/>
      <c r="R1311" s="106"/>
      <c r="S1311" s="107"/>
    </row>
    <row r="1312" spans="11:19" s="89" customFormat="1" ht="15" customHeight="1" x14ac:dyDescent="0.3">
      <c r="K1312" s="106"/>
      <c r="L1312" s="106"/>
      <c r="M1312" s="106"/>
      <c r="N1312" s="106"/>
      <c r="O1312" s="106"/>
      <c r="P1312" s="106"/>
      <c r="Q1312" s="106"/>
      <c r="R1312" s="106"/>
      <c r="S1312" s="107"/>
    </row>
    <row r="1313" spans="11:19" s="89" customFormat="1" ht="15" customHeight="1" x14ac:dyDescent="0.3">
      <c r="K1313" s="106"/>
      <c r="L1313" s="106"/>
      <c r="M1313" s="106"/>
      <c r="N1313" s="106"/>
      <c r="O1313" s="106"/>
      <c r="P1313" s="106"/>
      <c r="Q1313" s="106"/>
      <c r="R1313" s="106"/>
      <c r="S1313" s="107"/>
    </row>
    <row r="1314" spans="11:19" s="89" customFormat="1" ht="15" customHeight="1" x14ac:dyDescent="0.3">
      <c r="K1314" s="106"/>
      <c r="L1314" s="106"/>
      <c r="M1314" s="106"/>
      <c r="N1314" s="106"/>
      <c r="O1314" s="106"/>
      <c r="P1314" s="106"/>
      <c r="Q1314" s="106"/>
      <c r="R1314" s="106"/>
      <c r="S1314" s="107"/>
    </row>
    <row r="1315" spans="11:19" s="89" customFormat="1" ht="15" customHeight="1" x14ac:dyDescent="0.3">
      <c r="K1315" s="106"/>
      <c r="L1315" s="106"/>
      <c r="M1315" s="106"/>
      <c r="N1315" s="106"/>
      <c r="O1315" s="106"/>
      <c r="P1315" s="106"/>
      <c r="Q1315" s="106"/>
      <c r="R1315" s="106"/>
      <c r="S1315" s="107"/>
    </row>
    <row r="1316" spans="11:19" s="89" customFormat="1" ht="15" customHeight="1" x14ac:dyDescent="0.3">
      <c r="K1316" s="106"/>
      <c r="L1316" s="106"/>
      <c r="M1316" s="106"/>
      <c r="N1316" s="106"/>
      <c r="O1316" s="106"/>
      <c r="P1316" s="106"/>
      <c r="Q1316" s="106"/>
      <c r="R1316" s="106"/>
      <c r="S1316" s="107"/>
    </row>
    <row r="1317" spans="11:19" s="89" customFormat="1" ht="15" customHeight="1" x14ac:dyDescent="0.3">
      <c r="K1317" s="106"/>
      <c r="L1317" s="106"/>
      <c r="M1317" s="106"/>
      <c r="N1317" s="106"/>
      <c r="O1317" s="106"/>
      <c r="P1317" s="106"/>
      <c r="Q1317" s="106"/>
      <c r="R1317" s="106"/>
      <c r="S1317" s="107"/>
    </row>
    <row r="1318" spans="11:19" s="89" customFormat="1" ht="15" customHeight="1" x14ac:dyDescent="0.3">
      <c r="K1318" s="106"/>
      <c r="L1318" s="106"/>
      <c r="M1318" s="106"/>
      <c r="N1318" s="106"/>
      <c r="O1318" s="106"/>
      <c r="P1318" s="106"/>
      <c r="Q1318" s="106"/>
      <c r="R1318" s="106"/>
      <c r="S1318" s="107"/>
    </row>
    <row r="1319" spans="11:19" s="89" customFormat="1" ht="15" customHeight="1" x14ac:dyDescent="0.3">
      <c r="K1319" s="106"/>
      <c r="L1319" s="106"/>
      <c r="M1319" s="106"/>
      <c r="N1319" s="106"/>
      <c r="O1319" s="106"/>
      <c r="P1319" s="106"/>
      <c r="Q1319" s="106"/>
      <c r="R1319" s="106"/>
      <c r="S1319" s="107"/>
    </row>
    <row r="1320" spans="11:19" s="89" customFormat="1" ht="15" customHeight="1" x14ac:dyDescent="0.3">
      <c r="K1320" s="106"/>
      <c r="L1320" s="106"/>
      <c r="M1320" s="106"/>
      <c r="N1320" s="106"/>
      <c r="O1320" s="106"/>
      <c r="P1320" s="106"/>
      <c r="Q1320" s="106"/>
      <c r="R1320" s="106"/>
      <c r="S1320" s="107"/>
    </row>
    <row r="1321" spans="11:19" s="89" customFormat="1" ht="15" customHeight="1" x14ac:dyDescent="0.3">
      <c r="K1321" s="106"/>
      <c r="L1321" s="106"/>
      <c r="M1321" s="106"/>
      <c r="N1321" s="106"/>
      <c r="O1321" s="106"/>
      <c r="P1321" s="106"/>
      <c r="Q1321" s="106"/>
      <c r="R1321" s="106"/>
      <c r="S1321" s="107"/>
    </row>
    <row r="1322" spans="11:19" s="89" customFormat="1" ht="15" customHeight="1" x14ac:dyDescent="0.3">
      <c r="K1322" s="106"/>
      <c r="L1322" s="106"/>
      <c r="M1322" s="106"/>
      <c r="N1322" s="106"/>
      <c r="O1322" s="106"/>
      <c r="P1322" s="106"/>
      <c r="Q1322" s="106"/>
      <c r="R1322" s="106"/>
      <c r="S1322" s="107"/>
    </row>
    <row r="1323" spans="11:19" s="89" customFormat="1" ht="15" customHeight="1" x14ac:dyDescent="0.3">
      <c r="K1323" s="106"/>
      <c r="L1323" s="106"/>
      <c r="M1323" s="106"/>
      <c r="N1323" s="106"/>
      <c r="O1323" s="106"/>
      <c r="P1323" s="106"/>
      <c r="Q1323" s="106"/>
      <c r="R1323" s="106"/>
      <c r="S1323" s="107"/>
    </row>
    <row r="1324" spans="11:19" s="89" customFormat="1" ht="15" customHeight="1" x14ac:dyDescent="0.3">
      <c r="K1324" s="106"/>
      <c r="L1324" s="106"/>
      <c r="M1324" s="106"/>
      <c r="N1324" s="106"/>
      <c r="O1324" s="106"/>
      <c r="P1324" s="106"/>
      <c r="Q1324" s="106"/>
      <c r="R1324" s="106"/>
      <c r="S1324" s="107"/>
    </row>
    <row r="1325" spans="11:19" s="89" customFormat="1" ht="15" customHeight="1" x14ac:dyDescent="0.3">
      <c r="K1325" s="106"/>
      <c r="L1325" s="106"/>
      <c r="M1325" s="106"/>
      <c r="N1325" s="106"/>
      <c r="O1325" s="106"/>
      <c r="P1325" s="106"/>
      <c r="Q1325" s="106"/>
      <c r="R1325" s="106"/>
      <c r="S1325" s="107"/>
    </row>
    <row r="1326" spans="11:19" s="89" customFormat="1" ht="15" customHeight="1" x14ac:dyDescent="0.3">
      <c r="K1326" s="106"/>
      <c r="L1326" s="106"/>
      <c r="M1326" s="106"/>
      <c r="N1326" s="106"/>
      <c r="O1326" s="106"/>
      <c r="P1326" s="106"/>
      <c r="Q1326" s="106"/>
      <c r="R1326" s="106"/>
      <c r="S1326" s="107"/>
    </row>
    <row r="1327" spans="11:19" s="89" customFormat="1" ht="15" customHeight="1" x14ac:dyDescent="0.3">
      <c r="K1327" s="106"/>
      <c r="L1327" s="106"/>
      <c r="M1327" s="106"/>
      <c r="N1327" s="106"/>
      <c r="O1327" s="106"/>
      <c r="P1327" s="106"/>
      <c r="Q1327" s="106"/>
      <c r="R1327" s="106"/>
      <c r="S1327" s="107"/>
    </row>
    <row r="1328" spans="11:19" s="89" customFormat="1" ht="15" customHeight="1" x14ac:dyDescent="0.3">
      <c r="K1328" s="106"/>
      <c r="L1328" s="106"/>
      <c r="M1328" s="106"/>
      <c r="N1328" s="106"/>
      <c r="O1328" s="106"/>
      <c r="P1328" s="106"/>
      <c r="Q1328" s="106"/>
      <c r="R1328" s="106"/>
      <c r="S1328" s="107"/>
    </row>
    <row r="1329" spans="11:19" s="89" customFormat="1" ht="15" customHeight="1" x14ac:dyDescent="0.3">
      <c r="K1329" s="106"/>
      <c r="L1329" s="106"/>
      <c r="M1329" s="106"/>
      <c r="N1329" s="106"/>
      <c r="O1329" s="106"/>
      <c r="P1329" s="106"/>
      <c r="Q1329" s="106"/>
      <c r="R1329" s="106"/>
      <c r="S1329" s="107"/>
    </row>
    <row r="1330" spans="11:19" s="89" customFormat="1" ht="15" customHeight="1" x14ac:dyDescent="0.3">
      <c r="K1330" s="106"/>
      <c r="L1330" s="106"/>
      <c r="M1330" s="106"/>
      <c r="N1330" s="106"/>
      <c r="O1330" s="106"/>
      <c r="P1330" s="106"/>
      <c r="Q1330" s="106"/>
      <c r="R1330" s="106"/>
      <c r="S1330" s="107"/>
    </row>
    <row r="1331" spans="11:19" s="89" customFormat="1" ht="15" customHeight="1" x14ac:dyDescent="0.3">
      <c r="K1331" s="106"/>
      <c r="L1331" s="106"/>
      <c r="M1331" s="106"/>
      <c r="N1331" s="106"/>
      <c r="O1331" s="106"/>
      <c r="P1331" s="106"/>
      <c r="Q1331" s="106"/>
      <c r="R1331" s="106"/>
      <c r="S1331" s="107"/>
    </row>
    <row r="1332" spans="11:19" s="89" customFormat="1" ht="15" customHeight="1" x14ac:dyDescent="0.3">
      <c r="K1332" s="106"/>
      <c r="L1332" s="106"/>
      <c r="M1332" s="106"/>
      <c r="N1332" s="106"/>
      <c r="O1332" s="106"/>
      <c r="P1332" s="106"/>
      <c r="Q1332" s="106"/>
      <c r="R1332" s="106"/>
      <c r="S1332" s="107"/>
    </row>
    <row r="1333" spans="11:19" s="89" customFormat="1" ht="15" customHeight="1" x14ac:dyDescent="0.3">
      <c r="K1333" s="106"/>
      <c r="L1333" s="106"/>
      <c r="M1333" s="106"/>
      <c r="N1333" s="106"/>
      <c r="O1333" s="106"/>
      <c r="P1333" s="106"/>
      <c r="Q1333" s="106"/>
      <c r="R1333" s="106"/>
      <c r="S1333" s="107"/>
    </row>
    <row r="1334" spans="11:19" s="89" customFormat="1" ht="15" customHeight="1" x14ac:dyDescent="0.3">
      <c r="K1334" s="106"/>
      <c r="L1334" s="106"/>
      <c r="M1334" s="106"/>
      <c r="N1334" s="106"/>
      <c r="O1334" s="106"/>
      <c r="P1334" s="106"/>
      <c r="Q1334" s="106"/>
      <c r="R1334" s="106"/>
      <c r="S1334" s="107"/>
    </row>
    <row r="1335" spans="11:19" s="89" customFormat="1" ht="15" customHeight="1" x14ac:dyDescent="0.3">
      <c r="K1335" s="106"/>
      <c r="L1335" s="106"/>
      <c r="M1335" s="106"/>
      <c r="N1335" s="106"/>
      <c r="O1335" s="106"/>
      <c r="P1335" s="106"/>
      <c r="Q1335" s="106"/>
      <c r="R1335" s="106"/>
      <c r="S1335" s="107"/>
    </row>
    <row r="1336" spans="11:19" s="89" customFormat="1" ht="15" customHeight="1" x14ac:dyDescent="0.3">
      <c r="K1336" s="106"/>
      <c r="L1336" s="106"/>
      <c r="M1336" s="106"/>
      <c r="N1336" s="106"/>
      <c r="O1336" s="106"/>
      <c r="P1336" s="106"/>
      <c r="Q1336" s="106"/>
      <c r="R1336" s="106"/>
      <c r="S1336" s="107"/>
    </row>
    <row r="1337" spans="11:19" s="89" customFormat="1" ht="15" customHeight="1" x14ac:dyDescent="0.3">
      <c r="K1337" s="106"/>
      <c r="L1337" s="106"/>
      <c r="M1337" s="106"/>
      <c r="N1337" s="106"/>
      <c r="O1337" s="106"/>
      <c r="P1337" s="106"/>
      <c r="Q1337" s="106"/>
      <c r="R1337" s="106"/>
      <c r="S1337" s="107"/>
    </row>
    <row r="1338" spans="11:19" s="89" customFormat="1" ht="15" customHeight="1" x14ac:dyDescent="0.3">
      <c r="K1338" s="106"/>
      <c r="L1338" s="106"/>
      <c r="M1338" s="106"/>
      <c r="N1338" s="106"/>
      <c r="O1338" s="106"/>
      <c r="P1338" s="106"/>
      <c r="Q1338" s="106"/>
      <c r="R1338" s="106"/>
      <c r="S1338" s="107"/>
    </row>
    <row r="1339" spans="11:19" s="89" customFormat="1" ht="15" customHeight="1" x14ac:dyDescent="0.3">
      <c r="K1339" s="106"/>
      <c r="L1339" s="106"/>
      <c r="M1339" s="106"/>
      <c r="N1339" s="106"/>
      <c r="O1339" s="106"/>
      <c r="P1339" s="106"/>
      <c r="Q1339" s="106"/>
      <c r="R1339" s="106"/>
      <c r="S1339" s="107"/>
    </row>
    <row r="1340" spans="11:19" s="89" customFormat="1" ht="15" customHeight="1" x14ac:dyDescent="0.3">
      <c r="K1340" s="106"/>
      <c r="L1340" s="106"/>
      <c r="M1340" s="106"/>
      <c r="N1340" s="106"/>
      <c r="O1340" s="106"/>
      <c r="P1340" s="106"/>
      <c r="Q1340" s="106"/>
      <c r="R1340" s="106"/>
      <c r="S1340" s="107"/>
    </row>
    <row r="1341" spans="11:19" s="89" customFormat="1" ht="15" customHeight="1" x14ac:dyDescent="0.3">
      <c r="K1341" s="106"/>
      <c r="L1341" s="106"/>
      <c r="M1341" s="106"/>
      <c r="N1341" s="106"/>
      <c r="O1341" s="106"/>
      <c r="P1341" s="106"/>
      <c r="Q1341" s="106"/>
      <c r="R1341" s="106"/>
      <c r="S1341" s="107"/>
    </row>
    <row r="1342" spans="11:19" s="89" customFormat="1" ht="15" customHeight="1" x14ac:dyDescent="0.3">
      <c r="K1342" s="106"/>
      <c r="L1342" s="106"/>
      <c r="M1342" s="106"/>
      <c r="N1342" s="106"/>
      <c r="O1342" s="106"/>
      <c r="P1342" s="106"/>
      <c r="Q1342" s="106"/>
      <c r="R1342" s="106"/>
      <c r="S1342" s="107"/>
    </row>
    <row r="1343" spans="11:19" s="89" customFormat="1" ht="15" customHeight="1" x14ac:dyDescent="0.3">
      <c r="K1343" s="106"/>
      <c r="L1343" s="106"/>
      <c r="M1343" s="106"/>
      <c r="N1343" s="106"/>
      <c r="O1343" s="106"/>
      <c r="P1343" s="106"/>
      <c r="Q1343" s="106"/>
      <c r="R1343" s="106"/>
      <c r="S1343" s="107"/>
    </row>
    <row r="1344" spans="11:19" s="89" customFormat="1" ht="15" customHeight="1" x14ac:dyDescent="0.3">
      <c r="K1344" s="106"/>
      <c r="L1344" s="106"/>
      <c r="M1344" s="106"/>
      <c r="N1344" s="106"/>
      <c r="O1344" s="106"/>
      <c r="P1344" s="106"/>
      <c r="Q1344" s="106"/>
      <c r="R1344" s="106"/>
      <c r="S1344" s="107"/>
    </row>
    <row r="1345" spans="11:19" s="89" customFormat="1" ht="15" customHeight="1" x14ac:dyDescent="0.3">
      <c r="K1345" s="106"/>
      <c r="L1345" s="106"/>
      <c r="M1345" s="106"/>
      <c r="N1345" s="106"/>
      <c r="O1345" s="106"/>
      <c r="P1345" s="106"/>
      <c r="Q1345" s="106"/>
      <c r="R1345" s="106"/>
      <c r="S1345" s="107"/>
    </row>
    <row r="1346" spans="11:19" s="89" customFormat="1" ht="15" customHeight="1" x14ac:dyDescent="0.3">
      <c r="K1346" s="106"/>
      <c r="L1346" s="106"/>
      <c r="M1346" s="106"/>
      <c r="N1346" s="106"/>
      <c r="O1346" s="106"/>
      <c r="P1346" s="106"/>
      <c r="Q1346" s="106"/>
      <c r="R1346" s="106"/>
      <c r="S1346" s="107"/>
    </row>
    <row r="1347" spans="11:19" s="89" customFormat="1" ht="15" customHeight="1" x14ac:dyDescent="0.3">
      <c r="K1347" s="106"/>
      <c r="L1347" s="106"/>
      <c r="M1347" s="106"/>
      <c r="N1347" s="106"/>
      <c r="O1347" s="106"/>
      <c r="P1347" s="106"/>
      <c r="Q1347" s="106"/>
      <c r="R1347" s="106"/>
      <c r="S1347" s="107"/>
    </row>
    <row r="1348" spans="11:19" s="89" customFormat="1" ht="15" customHeight="1" x14ac:dyDescent="0.3">
      <c r="K1348" s="106"/>
      <c r="L1348" s="106"/>
      <c r="M1348" s="106"/>
      <c r="N1348" s="106"/>
      <c r="O1348" s="106"/>
      <c r="P1348" s="106"/>
      <c r="Q1348" s="106"/>
      <c r="R1348" s="106"/>
      <c r="S1348" s="107"/>
    </row>
    <row r="1349" spans="11:19" s="89" customFormat="1" ht="15" customHeight="1" x14ac:dyDescent="0.3">
      <c r="K1349" s="106"/>
      <c r="L1349" s="106"/>
      <c r="M1349" s="106"/>
      <c r="N1349" s="106"/>
      <c r="O1349" s="106"/>
      <c r="P1349" s="106"/>
      <c r="Q1349" s="106"/>
      <c r="R1349" s="106"/>
      <c r="S1349" s="107"/>
    </row>
    <row r="1350" spans="11:19" s="89" customFormat="1" ht="15" customHeight="1" x14ac:dyDescent="0.3">
      <c r="K1350" s="106"/>
      <c r="L1350" s="106"/>
      <c r="M1350" s="106"/>
      <c r="N1350" s="106"/>
      <c r="O1350" s="106"/>
      <c r="P1350" s="106"/>
      <c r="Q1350" s="106"/>
      <c r="R1350" s="106"/>
      <c r="S1350" s="107"/>
    </row>
    <row r="1351" spans="11:19" s="89" customFormat="1" ht="15" customHeight="1" x14ac:dyDescent="0.3">
      <c r="K1351" s="106"/>
      <c r="L1351" s="106"/>
      <c r="M1351" s="106"/>
      <c r="N1351" s="106"/>
      <c r="O1351" s="106"/>
      <c r="P1351" s="106"/>
      <c r="Q1351" s="106"/>
      <c r="R1351" s="106"/>
      <c r="S1351" s="107"/>
    </row>
    <row r="1352" spans="11:19" s="89" customFormat="1" ht="15" customHeight="1" x14ac:dyDescent="0.3">
      <c r="K1352" s="106"/>
      <c r="L1352" s="106"/>
      <c r="M1352" s="106"/>
      <c r="N1352" s="106"/>
      <c r="O1352" s="106"/>
      <c r="P1352" s="106"/>
      <c r="Q1352" s="106"/>
      <c r="R1352" s="106"/>
      <c r="S1352" s="107"/>
    </row>
    <row r="1353" spans="11:19" s="89" customFormat="1" ht="15" customHeight="1" x14ac:dyDescent="0.3">
      <c r="K1353" s="106"/>
      <c r="L1353" s="106"/>
      <c r="M1353" s="106"/>
      <c r="N1353" s="106"/>
      <c r="O1353" s="106"/>
      <c r="P1353" s="106"/>
      <c r="Q1353" s="106"/>
      <c r="R1353" s="106"/>
      <c r="S1353" s="107"/>
    </row>
    <row r="1354" spans="11:19" s="89" customFormat="1" ht="15" customHeight="1" x14ac:dyDescent="0.3">
      <c r="K1354" s="106"/>
      <c r="L1354" s="106"/>
      <c r="M1354" s="106"/>
      <c r="N1354" s="106"/>
      <c r="O1354" s="106"/>
      <c r="P1354" s="106"/>
      <c r="Q1354" s="106"/>
      <c r="R1354" s="106"/>
      <c r="S1354" s="107"/>
    </row>
    <row r="1355" spans="11:19" s="89" customFormat="1" ht="15" customHeight="1" x14ac:dyDescent="0.3">
      <c r="K1355" s="106"/>
      <c r="L1355" s="106"/>
      <c r="M1355" s="106"/>
      <c r="N1355" s="106"/>
      <c r="O1355" s="106"/>
      <c r="P1355" s="106"/>
      <c r="Q1355" s="106"/>
      <c r="R1355" s="106"/>
      <c r="S1355" s="107"/>
    </row>
    <row r="1356" spans="11:19" s="89" customFormat="1" ht="15" customHeight="1" x14ac:dyDescent="0.3">
      <c r="K1356" s="106"/>
      <c r="L1356" s="106"/>
      <c r="M1356" s="106"/>
      <c r="N1356" s="106"/>
      <c r="O1356" s="106"/>
      <c r="P1356" s="106"/>
      <c r="Q1356" s="106"/>
      <c r="R1356" s="106"/>
      <c r="S1356" s="107"/>
    </row>
    <row r="1357" spans="11:19" s="89" customFormat="1" ht="15" customHeight="1" x14ac:dyDescent="0.3">
      <c r="K1357" s="106"/>
      <c r="L1357" s="106"/>
      <c r="M1357" s="106"/>
      <c r="N1357" s="106"/>
      <c r="O1357" s="106"/>
      <c r="P1357" s="106"/>
      <c r="Q1357" s="106"/>
      <c r="R1357" s="106"/>
      <c r="S1357" s="107"/>
    </row>
    <row r="1358" spans="11:19" s="89" customFormat="1" ht="15" customHeight="1" x14ac:dyDescent="0.3">
      <c r="K1358" s="106"/>
      <c r="L1358" s="106"/>
      <c r="M1358" s="106"/>
      <c r="N1358" s="106"/>
      <c r="O1358" s="106"/>
      <c r="P1358" s="106"/>
      <c r="Q1358" s="106"/>
      <c r="R1358" s="106"/>
      <c r="S1358" s="107"/>
    </row>
    <row r="1359" spans="11:19" s="89" customFormat="1" ht="15" customHeight="1" x14ac:dyDescent="0.3">
      <c r="K1359" s="106"/>
      <c r="L1359" s="106"/>
      <c r="M1359" s="106"/>
      <c r="N1359" s="106"/>
      <c r="O1359" s="106"/>
      <c r="P1359" s="106"/>
      <c r="Q1359" s="106"/>
      <c r="R1359" s="106"/>
      <c r="S1359" s="107"/>
    </row>
    <row r="1360" spans="11:19" s="89" customFormat="1" ht="15" customHeight="1" x14ac:dyDescent="0.3">
      <c r="K1360" s="106"/>
      <c r="L1360" s="106"/>
      <c r="M1360" s="106"/>
      <c r="N1360" s="106"/>
      <c r="O1360" s="106"/>
      <c r="P1360" s="106"/>
      <c r="Q1360" s="106"/>
      <c r="R1360" s="106"/>
      <c r="S1360" s="107"/>
    </row>
    <row r="1361" spans="11:19" s="89" customFormat="1" ht="15" customHeight="1" x14ac:dyDescent="0.3">
      <c r="K1361" s="106"/>
      <c r="L1361" s="106"/>
      <c r="M1361" s="106"/>
      <c r="N1361" s="106"/>
      <c r="O1361" s="106"/>
      <c r="P1361" s="106"/>
      <c r="Q1361" s="106"/>
      <c r="R1361" s="106"/>
      <c r="S1361" s="107"/>
    </row>
    <row r="1362" spans="11:19" s="89" customFormat="1" ht="15" customHeight="1" x14ac:dyDescent="0.3">
      <c r="K1362" s="106"/>
      <c r="L1362" s="106"/>
      <c r="M1362" s="106"/>
      <c r="N1362" s="106"/>
      <c r="O1362" s="106"/>
      <c r="P1362" s="106"/>
      <c r="Q1362" s="106"/>
      <c r="R1362" s="106"/>
      <c r="S1362" s="107"/>
    </row>
    <row r="1363" spans="11:19" s="89" customFormat="1" ht="15" customHeight="1" x14ac:dyDescent="0.3">
      <c r="K1363" s="106"/>
      <c r="L1363" s="106"/>
      <c r="M1363" s="106"/>
      <c r="N1363" s="106"/>
      <c r="O1363" s="106"/>
      <c r="P1363" s="106"/>
      <c r="Q1363" s="106"/>
      <c r="R1363" s="106"/>
      <c r="S1363" s="107"/>
    </row>
    <row r="1364" spans="11:19" s="89" customFormat="1" ht="15" customHeight="1" x14ac:dyDescent="0.3">
      <c r="K1364" s="106"/>
      <c r="L1364" s="106"/>
      <c r="M1364" s="106"/>
      <c r="N1364" s="106"/>
      <c r="O1364" s="106"/>
      <c r="P1364" s="106"/>
      <c r="Q1364" s="106"/>
      <c r="R1364" s="106"/>
      <c r="S1364" s="107"/>
    </row>
    <row r="1365" spans="11:19" s="89" customFormat="1" ht="15" customHeight="1" x14ac:dyDescent="0.3">
      <c r="K1365" s="106"/>
      <c r="L1365" s="106"/>
      <c r="M1365" s="106"/>
      <c r="N1365" s="106"/>
      <c r="O1365" s="106"/>
      <c r="P1365" s="106"/>
      <c r="Q1365" s="106"/>
      <c r="R1365" s="106"/>
      <c r="S1365" s="107"/>
    </row>
    <row r="1366" spans="11:19" s="89" customFormat="1" ht="15" customHeight="1" x14ac:dyDescent="0.3">
      <c r="K1366" s="106"/>
      <c r="L1366" s="106"/>
      <c r="M1366" s="106"/>
      <c r="N1366" s="106"/>
      <c r="O1366" s="106"/>
      <c r="P1366" s="106"/>
      <c r="Q1366" s="106"/>
      <c r="R1366" s="106"/>
      <c r="S1366" s="107"/>
    </row>
    <row r="1367" spans="11:19" s="89" customFormat="1" ht="15" customHeight="1" x14ac:dyDescent="0.3">
      <c r="K1367" s="106"/>
      <c r="L1367" s="106"/>
      <c r="M1367" s="106"/>
      <c r="N1367" s="106"/>
      <c r="O1367" s="106"/>
      <c r="P1367" s="106"/>
      <c r="Q1367" s="106"/>
      <c r="R1367" s="106"/>
      <c r="S1367" s="107"/>
    </row>
    <row r="1368" spans="11:19" s="89" customFormat="1" ht="15" customHeight="1" x14ac:dyDescent="0.3">
      <c r="K1368" s="106"/>
      <c r="L1368" s="106"/>
      <c r="M1368" s="106"/>
      <c r="N1368" s="106"/>
      <c r="O1368" s="106"/>
      <c r="P1368" s="106"/>
      <c r="Q1368" s="106"/>
      <c r="R1368" s="106"/>
      <c r="S1368" s="107"/>
    </row>
    <row r="1369" spans="11:19" s="89" customFormat="1" ht="15" customHeight="1" x14ac:dyDescent="0.3">
      <c r="K1369" s="106"/>
      <c r="L1369" s="106"/>
      <c r="M1369" s="106"/>
      <c r="N1369" s="106"/>
      <c r="O1369" s="106"/>
      <c r="P1369" s="106"/>
      <c r="Q1369" s="106"/>
      <c r="R1369" s="106"/>
      <c r="S1369" s="107"/>
    </row>
    <row r="1370" spans="11:19" s="89" customFormat="1" ht="15" customHeight="1" x14ac:dyDescent="0.3">
      <c r="K1370" s="106"/>
      <c r="L1370" s="106"/>
      <c r="M1370" s="106"/>
      <c r="N1370" s="106"/>
      <c r="O1370" s="106"/>
      <c r="P1370" s="106"/>
      <c r="Q1370" s="106"/>
      <c r="R1370" s="106"/>
      <c r="S1370" s="107"/>
    </row>
    <row r="1371" spans="11:19" s="89" customFormat="1" ht="15" customHeight="1" x14ac:dyDescent="0.3">
      <c r="K1371" s="106"/>
      <c r="L1371" s="106"/>
      <c r="M1371" s="106"/>
      <c r="N1371" s="106"/>
      <c r="O1371" s="106"/>
      <c r="P1371" s="106"/>
      <c r="Q1371" s="106"/>
      <c r="R1371" s="106"/>
      <c r="S1371" s="107"/>
    </row>
    <row r="1372" spans="11:19" s="89" customFormat="1" ht="15" customHeight="1" x14ac:dyDescent="0.3">
      <c r="K1372" s="106"/>
      <c r="L1372" s="106"/>
      <c r="M1372" s="106"/>
      <c r="N1372" s="106"/>
      <c r="O1372" s="106"/>
      <c r="P1372" s="106"/>
      <c r="Q1372" s="106"/>
      <c r="R1372" s="106"/>
      <c r="S1372" s="107"/>
    </row>
    <row r="1373" spans="11:19" s="89" customFormat="1" ht="15" customHeight="1" x14ac:dyDescent="0.3">
      <c r="K1373" s="106"/>
      <c r="L1373" s="106"/>
      <c r="M1373" s="106"/>
      <c r="N1373" s="106"/>
      <c r="O1373" s="106"/>
      <c r="P1373" s="106"/>
      <c r="Q1373" s="106"/>
      <c r="R1373" s="106"/>
      <c r="S1373" s="107"/>
    </row>
    <row r="1374" spans="11:19" s="89" customFormat="1" ht="15" customHeight="1" x14ac:dyDescent="0.3">
      <c r="K1374" s="106"/>
      <c r="L1374" s="106"/>
      <c r="M1374" s="106"/>
      <c r="N1374" s="106"/>
      <c r="O1374" s="106"/>
      <c r="P1374" s="106"/>
      <c r="Q1374" s="106"/>
      <c r="R1374" s="106"/>
      <c r="S1374" s="107"/>
    </row>
    <row r="1375" spans="11:19" s="89" customFormat="1" ht="15" customHeight="1" x14ac:dyDescent="0.3">
      <c r="K1375" s="106"/>
      <c r="L1375" s="106"/>
      <c r="M1375" s="106"/>
      <c r="N1375" s="106"/>
      <c r="O1375" s="106"/>
      <c r="P1375" s="106"/>
      <c r="Q1375" s="106"/>
      <c r="R1375" s="106"/>
      <c r="S1375" s="107"/>
    </row>
    <row r="1376" spans="11:19" s="89" customFormat="1" ht="15" customHeight="1" x14ac:dyDescent="0.3">
      <c r="K1376" s="106"/>
      <c r="L1376" s="106"/>
      <c r="M1376" s="106"/>
      <c r="N1376" s="106"/>
      <c r="O1376" s="106"/>
      <c r="P1376" s="106"/>
      <c r="Q1376" s="106"/>
      <c r="R1376" s="106"/>
      <c r="S1376" s="107"/>
    </row>
    <row r="1377" spans="11:19" s="89" customFormat="1" ht="15" customHeight="1" x14ac:dyDescent="0.3">
      <c r="K1377" s="106"/>
      <c r="L1377" s="106"/>
      <c r="M1377" s="106"/>
      <c r="N1377" s="106"/>
      <c r="O1377" s="106"/>
      <c r="P1377" s="106"/>
      <c r="Q1377" s="106"/>
      <c r="R1377" s="106"/>
      <c r="S1377" s="107"/>
    </row>
    <row r="1378" spans="11:19" s="89" customFormat="1" ht="15" customHeight="1" x14ac:dyDescent="0.3">
      <c r="K1378" s="106"/>
      <c r="L1378" s="106"/>
      <c r="M1378" s="106"/>
      <c r="N1378" s="106"/>
      <c r="O1378" s="106"/>
      <c r="P1378" s="106"/>
      <c r="Q1378" s="106"/>
      <c r="R1378" s="106"/>
      <c r="S1378" s="107"/>
    </row>
    <row r="1379" spans="11:19" s="89" customFormat="1" ht="15" customHeight="1" x14ac:dyDescent="0.3">
      <c r="K1379" s="106"/>
      <c r="L1379" s="106"/>
      <c r="M1379" s="106"/>
      <c r="N1379" s="106"/>
      <c r="O1379" s="106"/>
      <c r="P1379" s="106"/>
      <c r="Q1379" s="106"/>
      <c r="R1379" s="106"/>
      <c r="S1379" s="107"/>
    </row>
    <row r="1380" spans="11:19" s="89" customFormat="1" ht="15" customHeight="1" x14ac:dyDescent="0.3">
      <c r="K1380" s="106"/>
      <c r="L1380" s="106"/>
      <c r="M1380" s="106"/>
      <c r="N1380" s="106"/>
      <c r="O1380" s="106"/>
      <c r="P1380" s="106"/>
      <c r="Q1380" s="106"/>
      <c r="R1380" s="106"/>
      <c r="S1380" s="107"/>
    </row>
    <row r="1381" spans="11:19" s="89" customFormat="1" ht="15" customHeight="1" x14ac:dyDescent="0.3">
      <c r="K1381" s="106"/>
      <c r="L1381" s="106"/>
      <c r="M1381" s="106"/>
      <c r="N1381" s="106"/>
      <c r="O1381" s="106"/>
      <c r="P1381" s="106"/>
      <c r="Q1381" s="106"/>
      <c r="R1381" s="106"/>
      <c r="S1381" s="107"/>
    </row>
    <row r="1382" spans="11:19" s="89" customFormat="1" ht="15" customHeight="1" x14ac:dyDescent="0.3">
      <c r="K1382" s="106"/>
      <c r="L1382" s="106"/>
      <c r="M1382" s="106"/>
      <c r="N1382" s="106"/>
      <c r="O1382" s="106"/>
      <c r="P1382" s="106"/>
      <c r="Q1382" s="106"/>
      <c r="R1382" s="106"/>
      <c r="S1382" s="107"/>
    </row>
    <row r="1383" spans="11:19" s="89" customFormat="1" ht="15" customHeight="1" x14ac:dyDescent="0.3">
      <c r="K1383" s="106"/>
      <c r="L1383" s="106"/>
      <c r="M1383" s="106"/>
      <c r="N1383" s="106"/>
      <c r="O1383" s="106"/>
      <c r="P1383" s="106"/>
      <c r="Q1383" s="106"/>
      <c r="R1383" s="106"/>
      <c r="S1383" s="107"/>
    </row>
    <row r="1384" spans="11:19" s="89" customFormat="1" ht="15" customHeight="1" x14ac:dyDescent="0.3">
      <c r="K1384" s="106"/>
      <c r="L1384" s="106"/>
      <c r="M1384" s="106"/>
      <c r="N1384" s="106"/>
      <c r="O1384" s="106"/>
      <c r="P1384" s="106"/>
      <c r="Q1384" s="106"/>
      <c r="R1384" s="106"/>
      <c r="S1384" s="107"/>
    </row>
    <row r="1385" spans="11:19" s="89" customFormat="1" ht="15" customHeight="1" x14ac:dyDescent="0.3">
      <c r="K1385" s="106"/>
      <c r="L1385" s="106"/>
      <c r="M1385" s="106"/>
      <c r="N1385" s="106"/>
      <c r="O1385" s="106"/>
      <c r="P1385" s="106"/>
      <c r="Q1385" s="106"/>
      <c r="R1385" s="106"/>
      <c r="S1385" s="107"/>
    </row>
    <row r="1386" spans="11:19" s="89" customFormat="1" ht="15" customHeight="1" x14ac:dyDescent="0.3">
      <c r="K1386" s="106"/>
      <c r="L1386" s="106"/>
      <c r="M1386" s="106"/>
      <c r="N1386" s="106"/>
      <c r="O1386" s="106"/>
      <c r="P1386" s="106"/>
      <c r="Q1386" s="106"/>
      <c r="R1386" s="106"/>
      <c r="S1386" s="107"/>
    </row>
    <row r="1387" spans="11:19" s="89" customFormat="1" ht="15" customHeight="1" x14ac:dyDescent="0.3">
      <c r="K1387" s="106"/>
      <c r="L1387" s="106"/>
      <c r="M1387" s="106"/>
      <c r="N1387" s="106"/>
      <c r="O1387" s="106"/>
      <c r="P1387" s="106"/>
      <c r="Q1387" s="106"/>
      <c r="R1387" s="106"/>
      <c r="S1387" s="107"/>
    </row>
    <row r="1388" spans="11:19" s="89" customFormat="1" ht="15" customHeight="1" x14ac:dyDescent="0.3">
      <c r="K1388" s="106"/>
      <c r="L1388" s="106"/>
      <c r="M1388" s="106"/>
      <c r="N1388" s="106"/>
      <c r="O1388" s="106"/>
      <c r="P1388" s="106"/>
      <c r="Q1388" s="106"/>
      <c r="R1388" s="106"/>
      <c r="S1388" s="107"/>
    </row>
    <row r="1389" spans="11:19" s="89" customFormat="1" ht="15" customHeight="1" x14ac:dyDescent="0.3">
      <c r="K1389" s="106"/>
      <c r="L1389" s="106"/>
      <c r="M1389" s="106"/>
      <c r="N1389" s="106"/>
      <c r="O1389" s="106"/>
      <c r="P1389" s="106"/>
      <c r="Q1389" s="106"/>
      <c r="R1389" s="106"/>
      <c r="S1389" s="107"/>
    </row>
    <row r="1390" spans="11:19" s="89" customFormat="1" ht="15" customHeight="1" x14ac:dyDescent="0.3">
      <c r="K1390" s="106"/>
      <c r="L1390" s="106"/>
      <c r="M1390" s="106"/>
      <c r="N1390" s="106"/>
      <c r="O1390" s="106"/>
      <c r="P1390" s="106"/>
      <c r="Q1390" s="106"/>
      <c r="R1390" s="106"/>
      <c r="S1390" s="107"/>
    </row>
    <row r="1391" spans="11:19" s="89" customFormat="1" ht="15" customHeight="1" x14ac:dyDescent="0.3">
      <c r="K1391" s="106"/>
      <c r="L1391" s="106"/>
      <c r="M1391" s="106"/>
      <c r="N1391" s="106"/>
      <c r="O1391" s="106"/>
      <c r="P1391" s="106"/>
      <c r="Q1391" s="106"/>
      <c r="R1391" s="106"/>
      <c r="S1391" s="107"/>
    </row>
    <row r="1392" spans="11:19" s="89" customFormat="1" ht="15" customHeight="1" x14ac:dyDescent="0.3">
      <c r="K1392" s="106"/>
      <c r="L1392" s="106"/>
      <c r="M1392" s="106"/>
      <c r="N1392" s="106"/>
      <c r="O1392" s="106"/>
      <c r="P1392" s="106"/>
      <c r="Q1392" s="106"/>
      <c r="R1392" s="106"/>
      <c r="S1392" s="107"/>
    </row>
    <row r="1393" spans="11:19" s="89" customFormat="1" ht="15" customHeight="1" x14ac:dyDescent="0.3">
      <c r="K1393" s="106"/>
      <c r="L1393" s="106"/>
      <c r="M1393" s="106"/>
      <c r="N1393" s="106"/>
      <c r="O1393" s="106"/>
      <c r="P1393" s="106"/>
      <c r="Q1393" s="106"/>
      <c r="R1393" s="106"/>
      <c r="S1393" s="107"/>
    </row>
    <row r="1394" spans="11:19" s="89" customFormat="1" ht="15" customHeight="1" x14ac:dyDescent="0.3">
      <c r="K1394" s="106"/>
      <c r="L1394" s="106"/>
      <c r="M1394" s="106"/>
      <c r="N1394" s="106"/>
      <c r="O1394" s="106"/>
      <c r="P1394" s="106"/>
      <c r="Q1394" s="106"/>
      <c r="R1394" s="106"/>
      <c r="S1394" s="107"/>
    </row>
    <row r="1395" spans="11:19" s="89" customFormat="1" ht="15" customHeight="1" x14ac:dyDescent="0.3">
      <c r="K1395" s="106"/>
      <c r="L1395" s="106"/>
      <c r="M1395" s="106"/>
      <c r="N1395" s="106"/>
      <c r="O1395" s="106"/>
      <c r="P1395" s="106"/>
      <c r="Q1395" s="106"/>
      <c r="R1395" s="106"/>
      <c r="S1395" s="107"/>
    </row>
    <row r="1396" spans="11:19" s="89" customFormat="1" ht="15" customHeight="1" x14ac:dyDescent="0.3">
      <c r="K1396" s="106"/>
      <c r="L1396" s="106"/>
      <c r="M1396" s="106"/>
      <c r="N1396" s="106"/>
      <c r="O1396" s="106"/>
      <c r="P1396" s="106"/>
      <c r="Q1396" s="106"/>
      <c r="R1396" s="106"/>
      <c r="S1396" s="107"/>
    </row>
    <row r="1397" spans="11:19" s="89" customFormat="1" ht="15" customHeight="1" x14ac:dyDescent="0.3">
      <c r="K1397" s="106"/>
      <c r="L1397" s="106"/>
      <c r="M1397" s="106"/>
      <c r="N1397" s="106"/>
      <c r="O1397" s="106"/>
      <c r="P1397" s="106"/>
      <c r="Q1397" s="106"/>
      <c r="R1397" s="106"/>
      <c r="S1397" s="107"/>
    </row>
    <row r="1398" spans="11:19" s="89" customFormat="1" ht="15" customHeight="1" x14ac:dyDescent="0.3">
      <c r="K1398" s="106"/>
      <c r="L1398" s="106"/>
      <c r="M1398" s="106"/>
      <c r="N1398" s="106"/>
      <c r="O1398" s="106"/>
      <c r="P1398" s="106"/>
      <c r="Q1398" s="106"/>
      <c r="R1398" s="106"/>
      <c r="S1398" s="107"/>
    </row>
    <row r="1399" spans="11:19" s="89" customFormat="1" ht="15" customHeight="1" x14ac:dyDescent="0.3">
      <c r="K1399" s="106"/>
      <c r="L1399" s="106"/>
      <c r="M1399" s="106"/>
      <c r="N1399" s="106"/>
      <c r="O1399" s="106"/>
      <c r="P1399" s="106"/>
      <c r="Q1399" s="106"/>
      <c r="R1399" s="106"/>
      <c r="S1399" s="107"/>
    </row>
    <row r="1400" spans="11:19" s="89" customFormat="1" ht="15" customHeight="1" x14ac:dyDescent="0.3">
      <c r="K1400" s="106"/>
      <c r="L1400" s="106"/>
      <c r="M1400" s="106"/>
      <c r="N1400" s="106"/>
      <c r="O1400" s="106"/>
      <c r="P1400" s="106"/>
      <c r="Q1400" s="106"/>
      <c r="R1400" s="106"/>
      <c r="S1400" s="107"/>
    </row>
    <row r="1401" spans="11:19" s="89" customFormat="1" ht="15" customHeight="1" x14ac:dyDescent="0.3">
      <c r="K1401" s="106"/>
      <c r="L1401" s="106"/>
      <c r="M1401" s="106"/>
      <c r="N1401" s="106"/>
      <c r="O1401" s="106"/>
      <c r="P1401" s="106"/>
      <c r="Q1401" s="106"/>
      <c r="R1401" s="106"/>
      <c r="S1401" s="107"/>
    </row>
    <row r="1402" spans="11:19" s="89" customFormat="1" ht="15" customHeight="1" x14ac:dyDescent="0.3">
      <c r="K1402" s="106"/>
      <c r="L1402" s="106"/>
      <c r="M1402" s="106"/>
      <c r="N1402" s="106"/>
      <c r="O1402" s="106"/>
      <c r="P1402" s="106"/>
      <c r="Q1402" s="106"/>
      <c r="R1402" s="106"/>
      <c r="S1402" s="107"/>
    </row>
    <row r="1403" spans="11:19" s="89" customFormat="1" ht="15" customHeight="1" x14ac:dyDescent="0.3">
      <c r="K1403" s="106"/>
      <c r="L1403" s="106"/>
      <c r="M1403" s="106"/>
      <c r="N1403" s="106"/>
      <c r="O1403" s="106"/>
      <c r="P1403" s="106"/>
      <c r="Q1403" s="106"/>
      <c r="R1403" s="106"/>
      <c r="S1403" s="107"/>
    </row>
    <row r="1404" spans="11:19" s="89" customFormat="1" ht="15" customHeight="1" x14ac:dyDescent="0.3">
      <c r="K1404" s="106"/>
      <c r="L1404" s="106"/>
      <c r="M1404" s="106"/>
      <c r="N1404" s="106"/>
      <c r="O1404" s="106"/>
      <c r="P1404" s="106"/>
      <c r="Q1404" s="106"/>
      <c r="R1404" s="106"/>
      <c r="S1404" s="107"/>
    </row>
    <row r="1405" spans="11:19" s="89" customFormat="1" ht="15" customHeight="1" x14ac:dyDescent="0.3">
      <c r="K1405" s="106"/>
      <c r="L1405" s="106"/>
      <c r="M1405" s="106"/>
      <c r="N1405" s="106"/>
      <c r="O1405" s="106"/>
      <c r="P1405" s="106"/>
      <c r="Q1405" s="106"/>
      <c r="R1405" s="106"/>
      <c r="S1405" s="107"/>
    </row>
    <row r="1406" spans="11:19" s="89" customFormat="1" ht="15" customHeight="1" x14ac:dyDescent="0.3">
      <c r="K1406" s="106"/>
      <c r="L1406" s="106"/>
      <c r="M1406" s="106"/>
      <c r="N1406" s="106"/>
      <c r="O1406" s="106"/>
      <c r="P1406" s="106"/>
      <c r="Q1406" s="106"/>
      <c r="R1406" s="106"/>
      <c r="S1406" s="107"/>
    </row>
    <row r="1407" spans="11:19" s="89" customFormat="1" ht="15" customHeight="1" x14ac:dyDescent="0.3">
      <c r="K1407" s="106"/>
      <c r="L1407" s="106"/>
      <c r="M1407" s="106"/>
      <c r="N1407" s="106"/>
      <c r="O1407" s="106"/>
      <c r="P1407" s="106"/>
      <c r="Q1407" s="106"/>
      <c r="R1407" s="106"/>
      <c r="S1407" s="107"/>
    </row>
    <row r="1408" spans="11:19" s="89" customFormat="1" ht="15" customHeight="1" x14ac:dyDescent="0.3">
      <c r="K1408" s="106"/>
      <c r="L1408" s="106"/>
      <c r="M1408" s="106"/>
      <c r="N1408" s="106"/>
      <c r="O1408" s="106"/>
      <c r="P1408" s="106"/>
      <c r="Q1408" s="106"/>
      <c r="R1408" s="106"/>
      <c r="S1408" s="107"/>
    </row>
    <row r="1409" spans="11:19" s="89" customFormat="1" ht="15" customHeight="1" x14ac:dyDescent="0.3">
      <c r="K1409" s="106"/>
      <c r="L1409" s="106"/>
      <c r="M1409" s="106"/>
      <c r="N1409" s="106"/>
      <c r="O1409" s="106"/>
      <c r="P1409" s="106"/>
      <c r="Q1409" s="106"/>
      <c r="R1409" s="106"/>
      <c r="S1409" s="107"/>
    </row>
    <row r="1410" spans="11:19" s="89" customFormat="1" ht="15" customHeight="1" x14ac:dyDescent="0.3">
      <c r="K1410" s="106"/>
      <c r="L1410" s="106"/>
      <c r="M1410" s="106"/>
      <c r="N1410" s="106"/>
      <c r="O1410" s="106"/>
      <c r="P1410" s="106"/>
      <c r="Q1410" s="106"/>
      <c r="R1410" s="106"/>
      <c r="S1410" s="107"/>
    </row>
    <row r="1411" spans="11:19" s="89" customFormat="1" ht="15" customHeight="1" x14ac:dyDescent="0.3">
      <c r="K1411" s="106"/>
      <c r="L1411" s="106"/>
      <c r="M1411" s="106"/>
      <c r="N1411" s="106"/>
      <c r="O1411" s="106"/>
      <c r="P1411" s="106"/>
      <c r="Q1411" s="106"/>
      <c r="R1411" s="106"/>
      <c r="S1411" s="107"/>
    </row>
    <row r="1412" spans="11:19" s="89" customFormat="1" ht="15" customHeight="1" x14ac:dyDescent="0.3">
      <c r="K1412" s="106"/>
      <c r="L1412" s="106"/>
      <c r="M1412" s="106"/>
      <c r="N1412" s="106"/>
      <c r="O1412" s="106"/>
      <c r="P1412" s="106"/>
      <c r="Q1412" s="106"/>
      <c r="R1412" s="106"/>
      <c r="S1412" s="107"/>
    </row>
    <row r="1413" spans="11:19" s="89" customFormat="1" ht="15" customHeight="1" x14ac:dyDescent="0.3">
      <c r="K1413" s="106"/>
      <c r="L1413" s="106"/>
      <c r="M1413" s="106"/>
      <c r="N1413" s="106"/>
      <c r="O1413" s="106"/>
      <c r="P1413" s="106"/>
      <c r="Q1413" s="106"/>
      <c r="R1413" s="106"/>
      <c r="S1413" s="107"/>
    </row>
    <row r="1414" spans="11:19" s="89" customFormat="1" ht="15" customHeight="1" x14ac:dyDescent="0.3">
      <c r="K1414" s="106"/>
      <c r="L1414" s="106"/>
      <c r="M1414" s="106"/>
      <c r="N1414" s="106"/>
      <c r="O1414" s="106"/>
      <c r="P1414" s="106"/>
      <c r="Q1414" s="106"/>
      <c r="R1414" s="106"/>
      <c r="S1414" s="107"/>
    </row>
    <row r="1415" spans="11:19" s="89" customFormat="1" ht="15" customHeight="1" x14ac:dyDescent="0.3">
      <c r="K1415" s="106"/>
      <c r="L1415" s="106"/>
      <c r="M1415" s="106"/>
      <c r="N1415" s="106"/>
      <c r="O1415" s="106"/>
      <c r="P1415" s="106"/>
      <c r="Q1415" s="106"/>
      <c r="R1415" s="106"/>
      <c r="S1415" s="107"/>
    </row>
    <row r="1416" spans="11:19" s="89" customFormat="1" ht="15" customHeight="1" x14ac:dyDescent="0.3">
      <c r="K1416" s="106"/>
      <c r="L1416" s="106"/>
      <c r="M1416" s="106"/>
      <c r="N1416" s="106"/>
      <c r="O1416" s="106"/>
      <c r="P1416" s="106"/>
      <c r="Q1416" s="106"/>
      <c r="R1416" s="106"/>
      <c r="S1416" s="107"/>
    </row>
    <row r="1417" spans="11:19" s="89" customFormat="1" ht="15" customHeight="1" x14ac:dyDescent="0.3">
      <c r="K1417" s="106"/>
      <c r="L1417" s="106"/>
      <c r="M1417" s="106"/>
      <c r="N1417" s="106"/>
      <c r="O1417" s="106"/>
      <c r="P1417" s="106"/>
      <c r="Q1417" s="106"/>
      <c r="R1417" s="106"/>
      <c r="S1417" s="107"/>
    </row>
    <row r="1418" spans="11:19" s="89" customFormat="1" ht="15" customHeight="1" x14ac:dyDescent="0.3">
      <c r="K1418" s="106"/>
      <c r="L1418" s="106"/>
      <c r="M1418" s="106"/>
      <c r="N1418" s="106"/>
      <c r="O1418" s="106"/>
      <c r="P1418" s="106"/>
      <c r="Q1418" s="106"/>
      <c r="R1418" s="106"/>
      <c r="S1418" s="107"/>
    </row>
    <row r="1419" spans="11:19" s="89" customFormat="1" ht="15" customHeight="1" x14ac:dyDescent="0.3">
      <c r="K1419" s="106"/>
      <c r="L1419" s="106"/>
      <c r="M1419" s="106"/>
      <c r="N1419" s="106"/>
      <c r="O1419" s="106"/>
      <c r="P1419" s="106"/>
      <c r="Q1419" s="106"/>
      <c r="R1419" s="106"/>
      <c r="S1419" s="107"/>
    </row>
    <row r="1420" spans="11:19" s="89" customFormat="1" ht="15" customHeight="1" x14ac:dyDescent="0.3">
      <c r="K1420" s="106"/>
      <c r="L1420" s="106"/>
      <c r="M1420" s="106"/>
      <c r="N1420" s="106"/>
      <c r="O1420" s="106"/>
      <c r="P1420" s="106"/>
      <c r="Q1420" s="106"/>
      <c r="R1420" s="106"/>
      <c r="S1420" s="107"/>
    </row>
    <row r="1421" spans="11:19" s="89" customFormat="1" ht="15" customHeight="1" x14ac:dyDescent="0.3">
      <c r="K1421" s="106"/>
      <c r="L1421" s="106"/>
      <c r="M1421" s="106"/>
      <c r="N1421" s="106"/>
      <c r="O1421" s="106"/>
      <c r="P1421" s="106"/>
      <c r="Q1421" s="106"/>
      <c r="R1421" s="106"/>
      <c r="S1421" s="107"/>
    </row>
    <row r="1422" spans="11:19" s="89" customFormat="1" ht="15" customHeight="1" x14ac:dyDescent="0.3">
      <c r="K1422" s="106"/>
      <c r="L1422" s="106"/>
      <c r="M1422" s="106"/>
      <c r="N1422" s="106"/>
      <c r="O1422" s="106"/>
      <c r="P1422" s="106"/>
      <c r="Q1422" s="106"/>
      <c r="R1422" s="106"/>
      <c r="S1422" s="107"/>
    </row>
    <row r="1423" spans="11:19" s="89" customFormat="1" ht="15" customHeight="1" x14ac:dyDescent="0.3">
      <c r="K1423" s="106"/>
      <c r="L1423" s="106"/>
      <c r="M1423" s="106"/>
      <c r="N1423" s="106"/>
      <c r="O1423" s="106"/>
      <c r="P1423" s="106"/>
      <c r="Q1423" s="106"/>
      <c r="R1423" s="106"/>
      <c r="S1423" s="107"/>
    </row>
    <row r="1424" spans="11:19" s="89" customFormat="1" ht="15" customHeight="1" x14ac:dyDescent="0.3">
      <c r="K1424" s="106"/>
      <c r="L1424" s="106"/>
      <c r="M1424" s="106"/>
      <c r="N1424" s="106"/>
      <c r="O1424" s="106"/>
      <c r="P1424" s="106"/>
      <c r="Q1424" s="106"/>
      <c r="R1424" s="106"/>
      <c r="S1424" s="107"/>
    </row>
    <row r="1425" spans="11:19" s="89" customFormat="1" ht="15" customHeight="1" x14ac:dyDescent="0.3">
      <c r="K1425" s="106"/>
      <c r="L1425" s="106"/>
      <c r="M1425" s="106"/>
      <c r="N1425" s="106"/>
      <c r="O1425" s="106"/>
      <c r="P1425" s="106"/>
      <c r="Q1425" s="106"/>
      <c r="R1425" s="106"/>
      <c r="S1425" s="107"/>
    </row>
    <row r="1426" spans="11:19" s="89" customFormat="1" ht="15" customHeight="1" x14ac:dyDescent="0.3">
      <c r="K1426" s="106"/>
      <c r="L1426" s="106"/>
      <c r="M1426" s="106"/>
      <c r="N1426" s="106"/>
      <c r="O1426" s="106"/>
      <c r="P1426" s="106"/>
      <c r="Q1426" s="106"/>
      <c r="R1426" s="106"/>
      <c r="S1426" s="107"/>
    </row>
    <row r="1427" spans="11:19" s="89" customFormat="1" ht="15" customHeight="1" x14ac:dyDescent="0.3">
      <c r="K1427" s="106"/>
      <c r="L1427" s="106"/>
      <c r="M1427" s="106"/>
      <c r="N1427" s="106"/>
      <c r="O1427" s="106"/>
      <c r="P1427" s="106"/>
      <c r="Q1427" s="106"/>
      <c r="R1427" s="106"/>
      <c r="S1427" s="107"/>
    </row>
    <row r="1428" spans="11:19" s="89" customFormat="1" ht="15" customHeight="1" x14ac:dyDescent="0.3">
      <c r="K1428" s="106"/>
      <c r="L1428" s="106"/>
      <c r="M1428" s="106"/>
      <c r="N1428" s="106"/>
      <c r="O1428" s="106"/>
      <c r="P1428" s="106"/>
      <c r="Q1428" s="106"/>
      <c r="R1428" s="106"/>
      <c r="S1428" s="107"/>
    </row>
    <row r="1429" spans="11:19" s="89" customFormat="1" ht="15" customHeight="1" x14ac:dyDescent="0.3">
      <c r="K1429" s="106"/>
      <c r="L1429" s="106"/>
      <c r="M1429" s="106"/>
      <c r="N1429" s="106"/>
      <c r="O1429" s="106"/>
      <c r="P1429" s="106"/>
      <c r="Q1429" s="106"/>
      <c r="R1429" s="106"/>
      <c r="S1429" s="107"/>
    </row>
    <row r="1430" spans="11:19" s="89" customFormat="1" ht="15" customHeight="1" x14ac:dyDescent="0.3">
      <c r="K1430" s="106"/>
      <c r="L1430" s="106"/>
      <c r="M1430" s="106"/>
      <c r="N1430" s="106"/>
      <c r="O1430" s="106"/>
      <c r="P1430" s="106"/>
      <c r="Q1430" s="106"/>
      <c r="R1430" s="106"/>
      <c r="S1430" s="107"/>
    </row>
    <row r="1431" spans="11:19" s="89" customFormat="1" ht="15" customHeight="1" x14ac:dyDescent="0.3">
      <c r="K1431" s="106"/>
      <c r="L1431" s="106"/>
      <c r="M1431" s="106"/>
      <c r="N1431" s="106"/>
      <c r="O1431" s="106"/>
      <c r="P1431" s="106"/>
      <c r="Q1431" s="106"/>
      <c r="R1431" s="106"/>
      <c r="S1431" s="107"/>
    </row>
    <row r="1432" spans="11:19" s="89" customFormat="1" ht="15" customHeight="1" x14ac:dyDescent="0.3">
      <c r="K1432" s="106"/>
      <c r="L1432" s="106"/>
      <c r="M1432" s="106"/>
      <c r="N1432" s="106"/>
      <c r="O1432" s="106"/>
      <c r="P1432" s="106"/>
      <c r="Q1432" s="106"/>
      <c r="R1432" s="106"/>
      <c r="S1432" s="107"/>
    </row>
    <row r="1433" spans="11:19" s="89" customFormat="1" ht="15" customHeight="1" x14ac:dyDescent="0.3">
      <c r="K1433" s="106"/>
      <c r="L1433" s="106"/>
      <c r="M1433" s="106"/>
      <c r="N1433" s="106"/>
      <c r="O1433" s="106"/>
      <c r="P1433" s="106"/>
      <c r="Q1433" s="106"/>
      <c r="R1433" s="106"/>
      <c r="S1433" s="107"/>
    </row>
    <row r="1434" spans="11:19" s="89" customFormat="1" ht="15" customHeight="1" x14ac:dyDescent="0.3">
      <c r="K1434" s="106"/>
      <c r="L1434" s="106"/>
      <c r="M1434" s="106"/>
      <c r="N1434" s="106"/>
      <c r="O1434" s="106"/>
      <c r="P1434" s="106"/>
      <c r="Q1434" s="106"/>
      <c r="R1434" s="106"/>
      <c r="S1434" s="107"/>
    </row>
    <row r="1435" spans="11:19" s="89" customFormat="1" ht="15" customHeight="1" x14ac:dyDescent="0.3">
      <c r="K1435" s="106"/>
      <c r="L1435" s="106"/>
      <c r="M1435" s="106"/>
      <c r="N1435" s="106"/>
      <c r="O1435" s="106"/>
      <c r="P1435" s="106"/>
      <c r="Q1435" s="106"/>
      <c r="R1435" s="106"/>
      <c r="S1435" s="107"/>
    </row>
    <row r="1436" spans="11:19" s="89" customFormat="1" ht="15" customHeight="1" x14ac:dyDescent="0.3">
      <c r="K1436" s="106"/>
      <c r="L1436" s="106"/>
      <c r="M1436" s="106"/>
      <c r="N1436" s="106"/>
      <c r="O1436" s="106"/>
      <c r="P1436" s="106"/>
      <c r="Q1436" s="106"/>
      <c r="R1436" s="106"/>
      <c r="S1436" s="107"/>
    </row>
    <row r="1437" spans="11:19" s="89" customFormat="1" ht="15" customHeight="1" x14ac:dyDescent="0.3">
      <c r="K1437" s="106"/>
      <c r="L1437" s="106"/>
      <c r="M1437" s="106"/>
      <c r="N1437" s="106"/>
      <c r="O1437" s="106"/>
      <c r="P1437" s="106"/>
      <c r="Q1437" s="106"/>
      <c r="R1437" s="106"/>
      <c r="S1437" s="107"/>
    </row>
    <row r="1438" spans="11:19" s="89" customFormat="1" ht="15" customHeight="1" x14ac:dyDescent="0.3">
      <c r="K1438" s="106"/>
      <c r="L1438" s="106"/>
      <c r="M1438" s="106"/>
      <c r="N1438" s="106"/>
      <c r="O1438" s="106"/>
      <c r="P1438" s="106"/>
      <c r="Q1438" s="106"/>
      <c r="R1438" s="106"/>
      <c r="S1438" s="107"/>
    </row>
    <row r="1439" spans="11:19" s="89" customFormat="1" ht="15" customHeight="1" x14ac:dyDescent="0.3">
      <c r="K1439" s="106"/>
      <c r="L1439" s="106"/>
      <c r="M1439" s="106"/>
      <c r="N1439" s="106"/>
      <c r="O1439" s="106"/>
      <c r="P1439" s="106"/>
      <c r="Q1439" s="106"/>
      <c r="R1439" s="106"/>
      <c r="S1439" s="107"/>
    </row>
    <row r="1440" spans="11:19" s="89" customFormat="1" ht="15" customHeight="1" x14ac:dyDescent="0.3">
      <c r="K1440" s="106"/>
      <c r="L1440" s="106"/>
      <c r="M1440" s="106"/>
      <c r="N1440" s="106"/>
      <c r="O1440" s="106"/>
      <c r="P1440" s="106"/>
      <c r="Q1440" s="106"/>
      <c r="R1440" s="106"/>
      <c r="S1440" s="107"/>
    </row>
    <row r="1441" spans="11:19" s="89" customFormat="1" ht="15" customHeight="1" x14ac:dyDescent="0.3">
      <c r="K1441" s="106"/>
      <c r="L1441" s="106"/>
      <c r="M1441" s="106"/>
      <c r="N1441" s="106"/>
      <c r="O1441" s="106"/>
      <c r="P1441" s="106"/>
      <c r="Q1441" s="106"/>
      <c r="R1441" s="106"/>
      <c r="S1441" s="107"/>
    </row>
    <row r="1442" spans="11:19" s="89" customFormat="1" ht="15" customHeight="1" x14ac:dyDescent="0.3">
      <c r="K1442" s="106"/>
      <c r="L1442" s="106"/>
      <c r="M1442" s="106"/>
      <c r="N1442" s="106"/>
      <c r="O1442" s="106"/>
      <c r="P1442" s="106"/>
      <c r="Q1442" s="106"/>
      <c r="R1442" s="106"/>
      <c r="S1442" s="107"/>
    </row>
    <row r="1443" spans="11:19" s="89" customFormat="1" ht="15" customHeight="1" x14ac:dyDescent="0.3">
      <c r="K1443" s="106"/>
      <c r="L1443" s="106"/>
      <c r="M1443" s="106"/>
      <c r="N1443" s="106"/>
      <c r="O1443" s="106"/>
      <c r="P1443" s="106"/>
      <c r="Q1443" s="106"/>
      <c r="R1443" s="106"/>
      <c r="S1443" s="107"/>
    </row>
    <row r="1444" spans="11:19" s="89" customFormat="1" ht="15" customHeight="1" x14ac:dyDescent="0.3">
      <c r="K1444" s="106"/>
      <c r="L1444" s="106"/>
      <c r="M1444" s="106"/>
      <c r="N1444" s="106"/>
      <c r="O1444" s="106"/>
      <c r="P1444" s="106"/>
      <c r="Q1444" s="106"/>
      <c r="R1444" s="106"/>
      <c r="S1444" s="107"/>
    </row>
    <row r="1445" spans="11:19" s="89" customFormat="1" ht="15" customHeight="1" x14ac:dyDescent="0.3">
      <c r="K1445" s="106"/>
      <c r="L1445" s="106"/>
      <c r="M1445" s="106"/>
      <c r="N1445" s="106"/>
      <c r="O1445" s="106"/>
      <c r="P1445" s="106"/>
      <c r="Q1445" s="106"/>
      <c r="R1445" s="106"/>
      <c r="S1445" s="107"/>
    </row>
    <row r="1446" spans="11:19" s="89" customFormat="1" ht="15" customHeight="1" x14ac:dyDescent="0.3">
      <c r="K1446" s="106"/>
      <c r="L1446" s="106"/>
      <c r="M1446" s="106"/>
      <c r="N1446" s="106"/>
      <c r="O1446" s="106"/>
      <c r="P1446" s="106"/>
      <c r="Q1446" s="106"/>
      <c r="R1446" s="106"/>
      <c r="S1446" s="107"/>
    </row>
    <row r="1447" spans="11:19" s="89" customFormat="1" ht="15" customHeight="1" x14ac:dyDescent="0.3">
      <c r="K1447" s="106"/>
      <c r="L1447" s="106"/>
      <c r="M1447" s="106"/>
      <c r="N1447" s="106"/>
      <c r="O1447" s="106"/>
      <c r="P1447" s="106"/>
      <c r="Q1447" s="106"/>
      <c r="R1447" s="106"/>
      <c r="S1447" s="107"/>
    </row>
    <row r="1448" spans="11:19" s="89" customFormat="1" ht="15" customHeight="1" x14ac:dyDescent="0.3">
      <c r="K1448" s="106"/>
      <c r="L1448" s="106"/>
      <c r="M1448" s="106"/>
      <c r="N1448" s="106"/>
      <c r="O1448" s="106"/>
      <c r="P1448" s="106"/>
      <c r="Q1448" s="106"/>
      <c r="R1448" s="106"/>
      <c r="S1448" s="107"/>
    </row>
    <row r="1449" spans="11:19" s="89" customFormat="1" ht="15" customHeight="1" x14ac:dyDescent="0.3">
      <c r="K1449" s="106"/>
      <c r="L1449" s="106"/>
      <c r="M1449" s="106"/>
      <c r="N1449" s="106"/>
      <c r="O1449" s="106"/>
      <c r="P1449" s="106"/>
      <c r="Q1449" s="106"/>
      <c r="R1449" s="106"/>
      <c r="S1449" s="107"/>
    </row>
    <row r="1450" spans="11:19" s="89" customFormat="1" ht="15" customHeight="1" x14ac:dyDescent="0.3">
      <c r="K1450" s="106"/>
      <c r="L1450" s="106"/>
      <c r="M1450" s="106"/>
      <c r="N1450" s="106"/>
      <c r="O1450" s="106"/>
      <c r="P1450" s="106"/>
      <c r="Q1450" s="106"/>
      <c r="R1450" s="106"/>
      <c r="S1450" s="107"/>
    </row>
    <row r="1451" spans="11:19" s="89" customFormat="1" ht="15" customHeight="1" x14ac:dyDescent="0.3">
      <c r="K1451" s="106"/>
      <c r="L1451" s="106"/>
      <c r="M1451" s="106"/>
      <c r="N1451" s="106"/>
      <c r="O1451" s="106"/>
      <c r="P1451" s="106"/>
      <c r="Q1451" s="106"/>
      <c r="R1451" s="106"/>
      <c r="S1451" s="107"/>
    </row>
    <row r="1452" spans="11:19" s="89" customFormat="1" ht="15" customHeight="1" x14ac:dyDescent="0.3">
      <c r="K1452" s="106"/>
      <c r="L1452" s="106"/>
      <c r="M1452" s="106"/>
      <c r="N1452" s="106"/>
      <c r="O1452" s="106"/>
      <c r="P1452" s="106"/>
      <c r="Q1452" s="106"/>
      <c r="R1452" s="106"/>
      <c r="S1452" s="107"/>
    </row>
    <row r="1453" spans="11:19" s="89" customFormat="1" ht="15" customHeight="1" x14ac:dyDescent="0.3">
      <c r="K1453" s="106"/>
      <c r="L1453" s="106"/>
      <c r="M1453" s="106"/>
      <c r="N1453" s="106"/>
      <c r="O1453" s="106"/>
      <c r="P1453" s="106"/>
      <c r="Q1453" s="106"/>
      <c r="R1453" s="106"/>
      <c r="S1453" s="107"/>
    </row>
    <row r="1454" spans="11:19" s="89" customFormat="1" ht="15" customHeight="1" x14ac:dyDescent="0.3">
      <c r="K1454" s="106"/>
      <c r="L1454" s="106"/>
      <c r="M1454" s="106"/>
      <c r="N1454" s="106"/>
      <c r="O1454" s="106"/>
      <c r="P1454" s="106"/>
      <c r="Q1454" s="106"/>
      <c r="R1454" s="106"/>
      <c r="S1454" s="107"/>
    </row>
    <row r="1455" spans="11:19" s="89" customFormat="1" ht="15" customHeight="1" x14ac:dyDescent="0.3">
      <c r="K1455" s="106"/>
      <c r="L1455" s="106"/>
      <c r="M1455" s="106"/>
      <c r="N1455" s="106"/>
      <c r="O1455" s="106"/>
      <c r="P1455" s="106"/>
      <c r="Q1455" s="106"/>
      <c r="R1455" s="106"/>
      <c r="S1455" s="107"/>
    </row>
    <row r="1456" spans="11:19" s="89" customFormat="1" ht="15" customHeight="1" x14ac:dyDescent="0.3">
      <c r="K1456" s="106"/>
      <c r="L1456" s="106"/>
      <c r="M1456" s="106"/>
      <c r="N1456" s="106"/>
      <c r="O1456" s="106"/>
      <c r="P1456" s="106"/>
      <c r="Q1456" s="106"/>
      <c r="R1456" s="106"/>
      <c r="S1456" s="107"/>
    </row>
    <row r="1457" spans="11:19" s="89" customFormat="1" ht="15" customHeight="1" x14ac:dyDescent="0.3">
      <c r="K1457" s="106"/>
      <c r="L1457" s="106"/>
      <c r="M1457" s="106"/>
      <c r="N1457" s="106"/>
      <c r="O1457" s="106"/>
      <c r="P1457" s="106"/>
      <c r="Q1457" s="106"/>
      <c r="R1457" s="106"/>
      <c r="S1457" s="107"/>
    </row>
    <row r="1458" spans="11:19" s="89" customFormat="1" ht="15" customHeight="1" x14ac:dyDescent="0.3">
      <c r="K1458" s="106"/>
      <c r="L1458" s="106"/>
      <c r="M1458" s="106"/>
      <c r="N1458" s="106"/>
      <c r="O1458" s="106"/>
      <c r="P1458" s="106"/>
      <c r="Q1458" s="106"/>
      <c r="R1458" s="106"/>
      <c r="S1458" s="107"/>
    </row>
    <row r="1459" spans="11:19" s="89" customFormat="1" ht="15" customHeight="1" x14ac:dyDescent="0.3">
      <c r="K1459" s="106"/>
      <c r="L1459" s="106"/>
      <c r="M1459" s="106"/>
      <c r="N1459" s="106"/>
      <c r="O1459" s="106"/>
      <c r="P1459" s="106"/>
      <c r="Q1459" s="106"/>
      <c r="R1459" s="106"/>
      <c r="S1459" s="107"/>
    </row>
    <row r="1460" spans="11:19" s="89" customFormat="1" ht="15" customHeight="1" x14ac:dyDescent="0.3">
      <c r="K1460" s="106"/>
      <c r="L1460" s="106"/>
      <c r="M1460" s="106"/>
      <c r="N1460" s="106"/>
      <c r="O1460" s="106"/>
      <c r="P1460" s="106"/>
      <c r="Q1460" s="106"/>
      <c r="R1460" s="106"/>
      <c r="S1460" s="107"/>
    </row>
    <row r="1461" spans="11:19" s="89" customFormat="1" ht="15" customHeight="1" x14ac:dyDescent="0.3">
      <c r="K1461" s="106"/>
      <c r="L1461" s="106"/>
      <c r="M1461" s="106"/>
      <c r="N1461" s="106"/>
      <c r="O1461" s="106"/>
      <c r="P1461" s="106"/>
      <c r="Q1461" s="106"/>
      <c r="R1461" s="106"/>
      <c r="S1461" s="107"/>
    </row>
    <row r="1462" spans="11:19" s="89" customFormat="1" ht="15" customHeight="1" x14ac:dyDescent="0.3">
      <c r="K1462" s="106"/>
      <c r="L1462" s="106"/>
      <c r="M1462" s="106"/>
      <c r="N1462" s="106"/>
      <c r="O1462" s="106"/>
      <c r="P1462" s="106"/>
      <c r="Q1462" s="106"/>
      <c r="R1462" s="106"/>
      <c r="S1462" s="107"/>
    </row>
    <row r="1463" spans="11:19" s="89" customFormat="1" ht="15" customHeight="1" x14ac:dyDescent="0.3">
      <c r="K1463" s="106"/>
      <c r="L1463" s="106"/>
      <c r="M1463" s="106"/>
      <c r="N1463" s="106"/>
      <c r="O1463" s="106"/>
      <c r="P1463" s="106"/>
      <c r="Q1463" s="106"/>
      <c r="R1463" s="106"/>
      <c r="S1463" s="107"/>
    </row>
    <row r="1464" spans="11:19" s="89" customFormat="1" ht="15" customHeight="1" x14ac:dyDescent="0.3">
      <c r="K1464" s="106"/>
      <c r="L1464" s="106"/>
      <c r="M1464" s="106"/>
      <c r="N1464" s="106"/>
      <c r="O1464" s="106"/>
      <c r="P1464" s="106"/>
      <c r="Q1464" s="106"/>
      <c r="R1464" s="106"/>
      <c r="S1464" s="107"/>
    </row>
    <row r="1465" spans="11:19" s="89" customFormat="1" ht="15" customHeight="1" x14ac:dyDescent="0.3">
      <c r="K1465" s="106"/>
      <c r="L1465" s="106"/>
      <c r="M1465" s="106"/>
      <c r="N1465" s="106"/>
      <c r="O1465" s="106"/>
      <c r="P1465" s="106"/>
      <c r="Q1465" s="106"/>
      <c r="R1465" s="106"/>
      <c r="S1465" s="107"/>
    </row>
    <row r="1466" spans="11:19" s="89" customFormat="1" ht="15" customHeight="1" x14ac:dyDescent="0.3">
      <c r="K1466" s="106"/>
      <c r="L1466" s="106"/>
      <c r="M1466" s="106"/>
      <c r="N1466" s="106"/>
      <c r="O1466" s="106"/>
      <c r="P1466" s="106"/>
      <c r="Q1466" s="106"/>
      <c r="R1466" s="106"/>
      <c r="S1466" s="107"/>
    </row>
    <row r="1467" spans="11:19" s="89" customFormat="1" ht="15" customHeight="1" x14ac:dyDescent="0.3">
      <c r="K1467" s="106"/>
      <c r="L1467" s="106"/>
      <c r="M1467" s="106"/>
      <c r="N1467" s="106"/>
      <c r="O1467" s="106"/>
      <c r="P1467" s="106"/>
      <c r="Q1467" s="106"/>
      <c r="R1467" s="106"/>
      <c r="S1467" s="107"/>
    </row>
    <row r="1468" spans="11:19" s="89" customFormat="1" ht="15" customHeight="1" x14ac:dyDescent="0.3">
      <c r="K1468" s="106"/>
      <c r="L1468" s="106"/>
      <c r="M1468" s="106"/>
      <c r="N1468" s="106"/>
      <c r="O1468" s="106"/>
      <c r="P1468" s="106"/>
      <c r="Q1468" s="106"/>
      <c r="R1468" s="106"/>
      <c r="S1468" s="107"/>
    </row>
    <row r="1469" spans="11:19" s="89" customFormat="1" ht="15" customHeight="1" x14ac:dyDescent="0.3">
      <c r="K1469" s="106"/>
      <c r="L1469" s="106"/>
      <c r="M1469" s="106"/>
      <c r="N1469" s="106"/>
      <c r="O1469" s="106"/>
      <c r="P1469" s="106"/>
      <c r="Q1469" s="106"/>
      <c r="R1469" s="106"/>
      <c r="S1469" s="107"/>
    </row>
    <row r="1470" spans="11:19" s="89" customFormat="1" ht="15" customHeight="1" x14ac:dyDescent="0.3">
      <c r="K1470" s="106"/>
      <c r="L1470" s="106"/>
      <c r="M1470" s="106"/>
      <c r="N1470" s="106"/>
      <c r="O1470" s="106"/>
      <c r="P1470" s="106"/>
      <c r="Q1470" s="106"/>
      <c r="R1470" s="106"/>
      <c r="S1470" s="107"/>
    </row>
    <row r="1471" spans="11:19" s="89" customFormat="1" ht="15" customHeight="1" x14ac:dyDescent="0.3">
      <c r="K1471" s="106"/>
      <c r="L1471" s="106"/>
      <c r="M1471" s="106"/>
      <c r="N1471" s="106"/>
      <c r="O1471" s="106"/>
      <c r="P1471" s="106"/>
      <c r="Q1471" s="106"/>
      <c r="R1471" s="106"/>
      <c r="S1471" s="107"/>
    </row>
    <row r="1472" spans="11:19" s="89" customFormat="1" ht="15" customHeight="1" x14ac:dyDescent="0.3">
      <c r="K1472" s="106"/>
      <c r="L1472" s="106"/>
      <c r="M1472" s="106"/>
      <c r="N1472" s="106"/>
      <c r="O1472" s="106"/>
      <c r="P1472" s="106"/>
      <c r="Q1472" s="106"/>
      <c r="R1472" s="106"/>
      <c r="S1472" s="107"/>
    </row>
    <row r="1473" spans="11:19" s="89" customFormat="1" ht="15" customHeight="1" x14ac:dyDescent="0.3">
      <c r="K1473" s="106"/>
      <c r="L1473" s="106"/>
      <c r="M1473" s="106"/>
      <c r="N1473" s="106"/>
      <c r="O1473" s="106"/>
      <c r="P1473" s="106"/>
      <c r="Q1473" s="106"/>
      <c r="R1473" s="106"/>
      <c r="S1473" s="107"/>
    </row>
    <row r="1474" spans="11:19" s="89" customFormat="1" ht="15" customHeight="1" x14ac:dyDescent="0.3">
      <c r="K1474" s="106"/>
      <c r="L1474" s="106"/>
      <c r="M1474" s="106"/>
      <c r="N1474" s="106"/>
      <c r="O1474" s="106"/>
      <c r="P1474" s="106"/>
      <c r="Q1474" s="106"/>
      <c r="R1474" s="106"/>
      <c r="S1474" s="107"/>
    </row>
    <row r="1475" spans="11:19" s="89" customFormat="1" ht="15" customHeight="1" x14ac:dyDescent="0.3">
      <c r="K1475" s="106"/>
      <c r="L1475" s="106"/>
      <c r="M1475" s="106"/>
      <c r="N1475" s="106"/>
      <c r="O1475" s="106"/>
      <c r="P1475" s="106"/>
      <c r="Q1475" s="106"/>
      <c r="R1475" s="106"/>
      <c r="S1475" s="107"/>
    </row>
    <row r="1476" spans="11:19" s="89" customFormat="1" ht="15" customHeight="1" x14ac:dyDescent="0.3">
      <c r="K1476" s="106"/>
      <c r="L1476" s="106"/>
      <c r="M1476" s="106"/>
      <c r="N1476" s="106"/>
      <c r="O1476" s="106"/>
      <c r="P1476" s="106"/>
      <c r="Q1476" s="106"/>
      <c r="R1476" s="106"/>
      <c r="S1476" s="107"/>
    </row>
    <row r="1477" spans="11:19" s="89" customFormat="1" ht="15" customHeight="1" x14ac:dyDescent="0.3">
      <c r="K1477" s="106"/>
      <c r="L1477" s="106"/>
      <c r="M1477" s="106"/>
      <c r="N1477" s="106"/>
      <c r="O1477" s="106"/>
      <c r="P1477" s="106"/>
      <c r="Q1477" s="106"/>
      <c r="R1477" s="106"/>
      <c r="S1477" s="107"/>
    </row>
    <row r="1478" spans="11:19" s="89" customFormat="1" ht="15" customHeight="1" x14ac:dyDescent="0.3">
      <c r="K1478" s="106"/>
      <c r="L1478" s="106"/>
      <c r="M1478" s="106"/>
      <c r="N1478" s="106"/>
      <c r="O1478" s="106"/>
      <c r="P1478" s="106"/>
      <c r="Q1478" s="106"/>
      <c r="R1478" s="106"/>
      <c r="S1478" s="107"/>
    </row>
    <row r="1479" spans="11:19" s="89" customFormat="1" ht="15" customHeight="1" x14ac:dyDescent="0.3">
      <c r="K1479" s="106"/>
      <c r="L1479" s="106"/>
      <c r="M1479" s="106"/>
      <c r="N1479" s="106"/>
      <c r="O1479" s="106"/>
      <c r="P1479" s="106"/>
      <c r="Q1479" s="106"/>
      <c r="R1479" s="106"/>
      <c r="S1479" s="107"/>
    </row>
    <row r="1480" spans="11:19" s="89" customFormat="1" ht="15" customHeight="1" x14ac:dyDescent="0.3">
      <c r="K1480" s="106"/>
      <c r="L1480" s="106"/>
      <c r="M1480" s="106"/>
      <c r="N1480" s="106"/>
      <c r="O1480" s="106"/>
      <c r="P1480" s="106"/>
      <c r="Q1480" s="106"/>
      <c r="R1480" s="106"/>
      <c r="S1480" s="107"/>
    </row>
    <row r="1481" spans="11:19" s="89" customFormat="1" ht="15" customHeight="1" x14ac:dyDescent="0.3">
      <c r="K1481" s="106"/>
      <c r="L1481" s="106"/>
      <c r="M1481" s="106"/>
      <c r="N1481" s="106"/>
      <c r="O1481" s="106"/>
      <c r="P1481" s="106"/>
      <c r="Q1481" s="106"/>
      <c r="R1481" s="106"/>
      <c r="S1481" s="107"/>
    </row>
    <row r="1482" spans="11:19" s="89" customFormat="1" ht="15" customHeight="1" x14ac:dyDescent="0.3">
      <c r="K1482" s="106"/>
      <c r="L1482" s="106"/>
      <c r="M1482" s="106"/>
      <c r="N1482" s="106"/>
      <c r="O1482" s="106"/>
      <c r="P1482" s="106"/>
      <c r="Q1482" s="106"/>
      <c r="R1482" s="106"/>
      <c r="S1482" s="107"/>
    </row>
    <row r="1483" spans="11:19" s="89" customFormat="1" ht="15" customHeight="1" x14ac:dyDescent="0.3">
      <c r="K1483" s="106"/>
      <c r="L1483" s="106"/>
      <c r="M1483" s="106"/>
      <c r="N1483" s="106"/>
      <c r="O1483" s="106"/>
      <c r="P1483" s="106"/>
      <c r="Q1483" s="106"/>
      <c r="R1483" s="106"/>
      <c r="S1483" s="107"/>
    </row>
    <row r="1484" spans="11:19" s="89" customFormat="1" ht="15" customHeight="1" x14ac:dyDescent="0.3">
      <c r="K1484" s="106"/>
      <c r="L1484" s="106"/>
      <c r="M1484" s="106"/>
      <c r="N1484" s="106"/>
      <c r="O1484" s="106"/>
      <c r="P1484" s="106"/>
      <c r="Q1484" s="106"/>
      <c r="R1484" s="106"/>
      <c r="S1484" s="107"/>
    </row>
    <row r="1485" spans="11:19" s="89" customFormat="1" ht="15" customHeight="1" x14ac:dyDescent="0.3">
      <c r="K1485" s="106"/>
      <c r="L1485" s="106"/>
      <c r="M1485" s="106"/>
      <c r="N1485" s="106"/>
      <c r="O1485" s="106"/>
      <c r="P1485" s="106"/>
      <c r="Q1485" s="106"/>
      <c r="R1485" s="106"/>
      <c r="S1485" s="107"/>
    </row>
    <row r="1486" spans="11:19" s="89" customFormat="1" ht="15" customHeight="1" x14ac:dyDescent="0.3">
      <c r="K1486" s="106"/>
      <c r="L1486" s="106"/>
      <c r="M1486" s="106"/>
      <c r="N1486" s="106"/>
      <c r="O1486" s="106"/>
      <c r="P1486" s="106"/>
      <c r="Q1486" s="106"/>
      <c r="R1486" s="106"/>
      <c r="S1486" s="107"/>
    </row>
    <row r="1487" spans="11:19" s="89" customFormat="1" ht="15" customHeight="1" x14ac:dyDescent="0.3">
      <c r="K1487" s="106"/>
      <c r="L1487" s="106"/>
      <c r="M1487" s="106"/>
      <c r="N1487" s="106"/>
      <c r="O1487" s="106"/>
      <c r="P1487" s="106"/>
      <c r="Q1487" s="106"/>
      <c r="R1487" s="106"/>
      <c r="S1487" s="107"/>
    </row>
    <row r="1488" spans="11:19" s="89" customFormat="1" ht="15" customHeight="1" x14ac:dyDescent="0.3">
      <c r="K1488" s="106"/>
      <c r="L1488" s="106"/>
      <c r="M1488" s="106"/>
      <c r="N1488" s="106"/>
      <c r="O1488" s="106"/>
      <c r="P1488" s="106"/>
      <c r="Q1488" s="106"/>
      <c r="R1488" s="106"/>
      <c r="S1488" s="107"/>
    </row>
    <row r="1489" spans="11:19" s="89" customFormat="1" ht="15" customHeight="1" x14ac:dyDescent="0.3">
      <c r="K1489" s="106"/>
      <c r="L1489" s="106"/>
      <c r="M1489" s="106"/>
      <c r="N1489" s="106"/>
      <c r="O1489" s="106"/>
      <c r="P1489" s="106"/>
      <c r="Q1489" s="106"/>
      <c r="R1489" s="106"/>
      <c r="S1489" s="107"/>
    </row>
    <row r="1490" spans="11:19" s="89" customFormat="1" ht="15" customHeight="1" x14ac:dyDescent="0.3">
      <c r="K1490" s="106"/>
      <c r="L1490" s="106"/>
      <c r="M1490" s="106"/>
      <c r="N1490" s="106"/>
      <c r="O1490" s="106"/>
      <c r="P1490" s="106"/>
      <c r="Q1490" s="106"/>
      <c r="R1490" s="106"/>
      <c r="S1490" s="107"/>
    </row>
    <row r="1491" spans="11:19" s="89" customFormat="1" ht="15" customHeight="1" x14ac:dyDescent="0.3">
      <c r="K1491" s="106"/>
      <c r="L1491" s="106"/>
      <c r="M1491" s="106"/>
      <c r="N1491" s="106"/>
      <c r="O1491" s="106"/>
      <c r="P1491" s="106"/>
      <c r="Q1491" s="106"/>
      <c r="R1491" s="106"/>
      <c r="S1491" s="107"/>
    </row>
    <row r="1492" spans="11:19" s="89" customFormat="1" ht="15" customHeight="1" x14ac:dyDescent="0.3">
      <c r="K1492" s="106"/>
      <c r="L1492" s="106"/>
      <c r="M1492" s="106"/>
      <c r="N1492" s="106"/>
      <c r="O1492" s="106"/>
      <c r="P1492" s="106"/>
      <c r="Q1492" s="106"/>
      <c r="R1492" s="106"/>
      <c r="S1492" s="107"/>
    </row>
    <row r="1493" spans="11:19" s="89" customFormat="1" ht="15" customHeight="1" x14ac:dyDescent="0.3">
      <c r="K1493" s="106"/>
      <c r="L1493" s="106"/>
      <c r="M1493" s="106"/>
      <c r="N1493" s="106"/>
      <c r="O1493" s="106"/>
      <c r="P1493" s="106"/>
      <c r="Q1493" s="106"/>
      <c r="R1493" s="106"/>
      <c r="S1493" s="107"/>
    </row>
    <row r="1494" spans="11:19" s="89" customFormat="1" ht="15" customHeight="1" x14ac:dyDescent="0.3">
      <c r="K1494" s="106"/>
      <c r="L1494" s="106"/>
      <c r="M1494" s="106"/>
      <c r="N1494" s="106"/>
      <c r="O1494" s="106"/>
      <c r="P1494" s="106"/>
      <c r="Q1494" s="106"/>
      <c r="R1494" s="106"/>
      <c r="S1494" s="107"/>
    </row>
    <row r="1495" spans="11:19" s="89" customFormat="1" ht="15" customHeight="1" x14ac:dyDescent="0.3">
      <c r="K1495" s="106"/>
      <c r="L1495" s="106"/>
      <c r="M1495" s="106"/>
      <c r="N1495" s="106"/>
      <c r="O1495" s="106"/>
      <c r="P1495" s="106"/>
      <c r="Q1495" s="106"/>
      <c r="R1495" s="106"/>
      <c r="S1495" s="107"/>
    </row>
    <row r="1496" spans="11:19" s="89" customFormat="1" ht="15" customHeight="1" x14ac:dyDescent="0.3">
      <c r="K1496" s="106"/>
      <c r="L1496" s="106"/>
      <c r="M1496" s="106"/>
      <c r="N1496" s="106"/>
      <c r="O1496" s="106"/>
      <c r="P1496" s="106"/>
      <c r="Q1496" s="106"/>
      <c r="R1496" s="106"/>
      <c r="S1496" s="107"/>
    </row>
    <row r="1497" spans="11:19" s="89" customFormat="1" ht="15" customHeight="1" x14ac:dyDescent="0.3">
      <c r="K1497" s="106"/>
      <c r="L1497" s="106"/>
      <c r="M1497" s="106"/>
      <c r="N1497" s="106"/>
      <c r="O1497" s="106"/>
      <c r="P1497" s="106"/>
      <c r="Q1497" s="106"/>
      <c r="R1497" s="106"/>
      <c r="S1497" s="107"/>
    </row>
    <row r="1498" spans="11:19" s="89" customFormat="1" ht="15" customHeight="1" x14ac:dyDescent="0.3">
      <c r="K1498" s="106"/>
      <c r="L1498" s="106"/>
      <c r="M1498" s="106"/>
      <c r="N1498" s="106"/>
      <c r="O1498" s="106"/>
      <c r="P1498" s="106"/>
      <c r="Q1498" s="106"/>
      <c r="R1498" s="106"/>
      <c r="S1498" s="107"/>
    </row>
    <row r="1499" spans="11:19" s="89" customFormat="1" ht="15" customHeight="1" x14ac:dyDescent="0.3">
      <c r="K1499" s="106"/>
      <c r="L1499" s="106"/>
      <c r="M1499" s="106"/>
      <c r="N1499" s="106"/>
      <c r="O1499" s="106"/>
      <c r="P1499" s="106"/>
      <c r="Q1499" s="106"/>
      <c r="R1499" s="106"/>
      <c r="S1499" s="107"/>
    </row>
    <row r="1500" spans="11:19" s="89" customFormat="1" ht="15" customHeight="1" x14ac:dyDescent="0.3">
      <c r="K1500" s="106"/>
      <c r="L1500" s="106"/>
      <c r="M1500" s="106"/>
      <c r="N1500" s="106"/>
      <c r="O1500" s="106"/>
      <c r="P1500" s="106"/>
      <c r="Q1500" s="106"/>
      <c r="R1500" s="106"/>
      <c r="S1500" s="107"/>
    </row>
    <row r="1501" spans="11:19" s="89" customFormat="1" ht="15" customHeight="1" x14ac:dyDescent="0.3">
      <c r="K1501" s="106"/>
      <c r="L1501" s="106"/>
      <c r="M1501" s="106"/>
      <c r="N1501" s="106"/>
      <c r="O1501" s="106"/>
      <c r="P1501" s="106"/>
      <c r="Q1501" s="106"/>
      <c r="R1501" s="106"/>
      <c r="S1501" s="107"/>
    </row>
    <row r="1502" spans="11:19" s="89" customFormat="1" ht="15" customHeight="1" x14ac:dyDescent="0.3">
      <c r="K1502" s="106"/>
      <c r="L1502" s="106"/>
      <c r="M1502" s="106"/>
      <c r="N1502" s="106"/>
      <c r="O1502" s="106"/>
      <c r="P1502" s="106"/>
      <c r="Q1502" s="106"/>
      <c r="R1502" s="106"/>
      <c r="S1502" s="107"/>
    </row>
    <row r="1503" spans="11:19" s="89" customFormat="1" ht="15" customHeight="1" x14ac:dyDescent="0.3">
      <c r="K1503" s="106"/>
      <c r="L1503" s="106"/>
      <c r="M1503" s="106"/>
      <c r="N1503" s="106"/>
      <c r="O1503" s="106"/>
      <c r="P1503" s="106"/>
      <c r="Q1503" s="106"/>
      <c r="R1503" s="106"/>
      <c r="S1503" s="107"/>
    </row>
    <row r="1504" spans="11:19" s="89" customFormat="1" ht="15" customHeight="1" x14ac:dyDescent="0.3">
      <c r="K1504" s="106"/>
      <c r="L1504" s="106"/>
      <c r="M1504" s="106"/>
      <c r="N1504" s="106"/>
      <c r="O1504" s="106"/>
      <c r="P1504" s="106"/>
      <c r="Q1504" s="106"/>
      <c r="R1504" s="106"/>
      <c r="S1504" s="107"/>
    </row>
    <row r="1505" spans="11:19" s="89" customFormat="1" ht="15" customHeight="1" x14ac:dyDescent="0.3">
      <c r="K1505" s="106"/>
      <c r="L1505" s="106"/>
      <c r="M1505" s="106"/>
      <c r="N1505" s="106"/>
      <c r="O1505" s="106"/>
      <c r="P1505" s="106"/>
      <c r="Q1505" s="106"/>
      <c r="R1505" s="106"/>
      <c r="S1505" s="107"/>
    </row>
    <row r="1506" spans="11:19" s="89" customFormat="1" ht="15" customHeight="1" x14ac:dyDescent="0.3">
      <c r="K1506" s="106"/>
      <c r="L1506" s="106"/>
      <c r="M1506" s="106"/>
      <c r="N1506" s="106"/>
      <c r="O1506" s="106"/>
      <c r="P1506" s="106"/>
      <c r="Q1506" s="106"/>
      <c r="R1506" s="106"/>
      <c r="S1506" s="107"/>
    </row>
    <row r="1507" spans="11:19" s="89" customFormat="1" ht="15" customHeight="1" x14ac:dyDescent="0.3">
      <c r="K1507" s="106"/>
      <c r="L1507" s="106"/>
      <c r="M1507" s="106"/>
      <c r="N1507" s="106"/>
      <c r="O1507" s="106"/>
      <c r="P1507" s="106"/>
      <c r="Q1507" s="106"/>
      <c r="R1507" s="106"/>
      <c r="S1507" s="107"/>
    </row>
    <row r="1508" spans="11:19" s="89" customFormat="1" ht="15" customHeight="1" x14ac:dyDescent="0.3">
      <c r="K1508" s="106"/>
      <c r="L1508" s="106"/>
      <c r="M1508" s="106"/>
      <c r="N1508" s="106"/>
      <c r="O1508" s="106"/>
      <c r="P1508" s="106"/>
      <c r="Q1508" s="106"/>
      <c r="R1508" s="106"/>
      <c r="S1508" s="107"/>
    </row>
    <row r="1509" spans="11:19" s="89" customFormat="1" ht="15" customHeight="1" x14ac:dyDescent="0.3">
      <c r="K1509" s="106"/>
      <c r="L1509" s="106"/>
      <c r="M1509" s="106"/>
      <c r="N1509" s="106"/>
      <c r="O1509" s="106"/>
      <c r="P1509" s="106"/>
      <c r="Q1509" s="106"/>
      <c r="R1509" s="106"/>
      <c r="S1509" s="107"/>
    </row>
    <row r="1510" spans="11:19" s="89" customFormat="1" ht="15" customHeight="1" x14ac:dyDescent="0.3">
      <c r="K1510" s="106"/>
      <c r="L1510" s="106"/>
      <c r="M1510" s="106"/>
      <c r="N1510" s="106"/>
      <c r="O1510" s="106"/>
      <c r="P1510" s="106"/>
      <c r="Q1510" s="106"/>
      <c r="R1510" s="106"/>
      <c r="S1510" s="107"/>
    </row>
    <row r="1511" spans="11:19" s="89" customFormat="1" ht="15" customHeight="1" x14ac:dyDescent="0.3">
      <c r="K1511" s="106"/>
      <c r="L1511" s="106"/>
      <c r="M1511" s="106"/>
      <c r="N1511" s="106"/>
      <c r="O1511" s="106"/>
      <c r="P1511" s="106"/>
      <c r="Q1511" s="106"/>
      <c r="R1511" s="106"/>
      <c r="S1511" s="107"/>
    </row>
    <row r="1512" spans="11:19" s="89" customFormat="1" ht="15" customHeight="1" x14ac:dyDescent="0.3">
      <c r="K1512" s="106"/>
      <c r="L1512" s="106"/>
      <c r="M1512" s="106"/>
      <c r="N1512" s="106"/>
      <c r="O1512" s="106"/>
      <c r="P1512" s="106"/>
      <c r="Q1512" s="106"/>
      <c r="R1512" s="106"/>
      <c r="S1512" s="107"/>
    </row>
    <row r="1513" spans="11:19" s="89" customFormat="1" ht="15" customHeight="1" x14ac:dyDescent="0.3">
      <c r="K1513" s="106"/>
      <c r="L1513" s="106"/>
      <c r="M1513" s="106"/>
      <c r="N1513" s="106"/>
      <c r="O1513" s="106"/>
      <c r="P1513" s="106"/>
      <c r="Q1513" s="106"/>
      <c r="R1513" s="106"/>
      <c r="S1513" s="107"/>
    </row>
    <row r="1514" spans="11:19" s="89" customFormat="1" ht="15" customHeight="1" x14ac:dyDescent="0.3">
      <c r="K1514" s="106"/>
      <c r="L1514" s="106"/>
      <c r="M1514" s="106"/>
      <c r="N1514" s="106"/>
      <c r="O1514" s="106"/>
      <c r="P1514" s="106"/>
      <c r="Q1514" s="106"/>
      <c r="R1514" s="106"/>
      <c r="S1514" s="107"/>
    </row>
    <row r="1515" spans="11:19" s="89" customFormat="1" ht="15" customHeight="1" x14ac:dyDescent="0.3">
      <c r="K1515" s="106"/>
      <c r="L1515" s="106"/>
      <c r="M1515" s="106"/>
      <c r="N1515" s="106"/>
      <c r="O1515" s="106"/>
      <c r="P1515" s="106"/>
      <c r="Q1515" s="106"/>
      <c r="R1515" s="106"/>
      <c r="S1515" s="107"/>
    </row>
    <row r="1516" spans="11:19" s="89" customFormat="1" ht="15" customHeight="1" x14ac:dyDescent="0.3">
      <c r="K1516" s="106"/>
      <c r="L1516" s="106"/>
      <c r="M1516" s="106"/>
      <c r="N1516" s="106"/>
      <c r="O1516" s="106"/>
      <c r="P1516" s="106"/>
      <c r="Q1516" s="106"/>
      <c r="R1516" s="106"/>
      <c r="S1516" s="107"/>
    </row>
    <row r="1517" spans="11:19" s="89" customFormat="1" ht="15" customHeight="1" x14ac:dyDescent="0.3">
      <c r="K1517" s="106"/>
      <c r="L1517" s="106"/>
      <c r="M1517" s="106"/>
      <c r="N1517" s="106"/>
      <c r="O1517" s="106"/>
      <c r="P1517" s="106"/>
      <c r="Q1517" s="106"/>
      <c r="R1517" s="106"/>
      <c r="S1517" s="107"/>
    </row>
    <row r="1518" spans="11:19" s="89" customFormat="1" ht="15" customHeight="1" x14ac:dyDescent="0.3">
      <c r="K1518" s="106"/>
      <c r="L1518" s="106"/>
      <c r="M1518" s="106"/>
      <c r="N1518" s="106"/>
      <c r="O1518" s="106"/>
      <c r="P1518" s="106"/>
      <c r="Q1518" s="106"/>
      <c r="R1518" s="106"/>
      <c r="S1518" s="107"/>
    </row>
    <row r="1519" spans="11:19" s="89" customFormat="1" ht="15" customHeight="1" x14ac:dyDescent="0.3">
      <c r="K1519" s="106"/>
      <c r="L1519" s="106"/>
      <c r="M1519" s="106"/>
      <c r="N1519" s="106"/>
      <c r="O1519" s="106"/>
      <c r="P1519" s="106"/>
      <c r="Q1519" s="106"/>
      <c r="R1519" s="106"/>
      <c r="S1519" s="107"/>
    </row>
    <row r="1520" spans="11:19" s="89" customFormat="1" ht="15" customHeight="1" x14ac:dyDescent="0.3">
      <c r="K1520" s="106"/>
      <c r="L1520" s="106"/>
      <c r="M1520" s="106"/>
      <c r="N1520" s="106"/>
      <c r="O1520" s="106"/>
      <c r="P1520" s="106"/>
      <c r="Q1520" s="106"/>
      <c r="R1520" s="106"/>
      <c r="S1520" s="107"/>
    </row>
    <row r="1521" spans="11:19" s="89" customFormat="1" ht="15" customHeight="1" x14ac:dyDescent="0.3">
      <c r="K1521" s="106"/>
      <c r="L1521" s="106"/>
      <c r="M1521" s="106"/>
      <c r="N1521" s="106"/>
      <c r="O1521" s="106"/>
      <c r="P1521" s="106"/>
      <c r="Q1521" s="106"/>
      <c r="R1521" s="106"/>
      <c r="S1521" s="107"/>
    </row>
    <row r="1522" spans="11:19" s="89" customFormat="1" ht="15" customHeight="1" x14ac:dyDescent="0.3">
      <c r="K1522" s="106"/>
      <c r="L1522" s="106"/>
      <c r="M1522" s="106"/>
      <c r="N1522" s="106"/>
      <c r="O1522" s="106"/>
      <c r="P1522" s="106"/>
      <c r="Q1522" s="106"/>
      <c r="R1522" s="106"/>
      <c r="S1522" s="107"/>
    </row>
    <row r="1523" spans="11:19" s="89" customFormat="1" ht="15" customHeight="1" x14ac:dyDescent="0.3">
      <c r="K1523" s="106"/>
      <c r="L1523" s="106"/>
      <c r="M1523" s="106"/>
      <c r="N1523" s="106"/>
      <c r="O1523" s="106"/>
      <c r="P1523" s="106"/>
      <c r="Q1523" s="106"/>
      <c r="R1523" s="106"/>
      <c r="S1523" s="107"/>
    </row>
    <row r="1524" spans="11:19" s="89" customFormat="1" ht="15" customHeight="1" x14ac:dyDescent="0.3">
      <c r="K1524" s="106"/>
      <c r="L1524" s="106"/>
      <c r="M1524" s="106"/>
      <c r="N1524" s="106"/>
      <c r="O1524" s="106"/>
      <c r="P1524" s="106"/>
      <c r="Q1524" s="106"/>
      <c r="R1524" s="106"/>
      <c r="S1524" s="107"/>
    </row>
    <row r="1525" spans="11:19" s="89" customFormat="1" ht="15" customHeight="1" x14ac:dyDescent="0.3">
      <c r="K1525" s="106"/>
      <c r="L1525" s="106"/>
      <c r="M1525" s="106"/>
      <c r="N1525" s="106"/>
      <c r="O1525" s="106"/>
      <c r="P1525" s="106"/>
      <c r="Q1525" s="106"/>
      <c r="R1525" s="106"/>
      <c r="S1525" s="107"/>
    </row>
    <row r="1526" spans="11:19" s="89" customFormat="1" ht="15" customHeight="1" x14ac:dyDescent="0.3">
      <c r="K1526" s="106"/>
      <c r="L1526" s="106"/>
      <c r="M1526" s="106"/>
      <c r="N1526" s="106"/>
      <c r="O1526" s="106"/>
      <c r="P1526" s="106"/>
      <c r="Q1526" s="106"/>
      <c r="R1526" s="106"/>
      <c r="S1526" s="107"/>
    </row>
    <row r="1527" spans="11:19" s="89" customFormat="1" ht="15" customHeight="1" x14ac:dyDescent="0.3">
      <c r="K1527" s="106"/>
      <c r="L1527" s="106"/>
      <c r="M1527" s="106"/>
      <c r="N1527" s="106"/>
      <c r="O1527" s="106"/>
      <c r="P1527" s="106"/>
      <c r="Q1527" s="106"/>
      <c r="R1527" s="106"/>
      <c r="S1527" s="107"/>
    </row>
    <row r="1528" spans="11:19" s="89" customFormat="1" ht="15" customHeight="1" x14ac:dyDescent="0.3">
      <c r="K1528" s="106"/>
      <c r="L1528" s="106"/>
      <c r="M1528" s="106"/>
      <c r="N1528" s="106"/>
      <c r="O1528" s="106"/>
      <c r="P1528" s="106"/>
      <c r="Q1528" s="106"/>
      <c r="R1528" s="106"/>
      <c r="S1528" s="107"/>
    </row>
    <row r="1529" spans="11:19" s="89" customFormat="1" ht="15" customHeight="1" x14ac:dyDescent="0.3">
      <c r="K1529" s="106"/>
      <c r="L1529" s="106"/>
      <c r="M1529" s="106"/>
      <c r="N1529" s="106"/>
      <c r="O1529" s="106"/>
      <c r="P1529" s="106"/>
      <c r="Q1529" s="106"/>
      <c r="R1529" s="106"/>
      <c r="S1529" s="107"/>
    </row>
    <row r="1530" spans="11:19" s="89" customFormat="1" ht="15" customHeight="1" x14ac:dyDescent="0.3">
      <c r="K1530" s="106"/>
      <c r="L1530" s="106"/>
      <c r="M1530" s="106"/>
      <c r="N1530" s="106"/>
      <c r="O1530" s="106"/>
      <c r="P1530" s="106"/>
      <c r="Q1530" s="106"/>
      <c r="R1530" s="106"/>
      <c r="S1530" s="107"/>
    </row>
    <row r="1531" spans="11:19" s="89" customFormat="1" ht="15" customHeight="1" x14ac:dyDescent="0.3">
      <c r="K1531" s="106"/>
      <c r="L1531" s="106"/>
      <c r="M1531" s="106"/>
      <c r="N1531" s="106"/>
      <c r="O1531" s="106"/>
      <c r="P1531" s="106"/>
      <c r="Q1531" s="106"/>
      <c r="R1531" s="106"/>
      <c r="S1531" s="107"/>
    </row>
    <row r="1532" spans="11:19" s="89" customFormat="1" ht="15" customHeight="1" x14ac:dyDescent="0.3">
      <c r="K1532" s="106"/>
      <c r="L1532" s="106"/>
      <c r="M1532" s="106"/>
      <c r="N1532" s="106"/>
      <c r="O1532" s="106"/>
      <c r="P1532" s="106"/>
      <c r="Q1532" s="106"/>
      <c r="R1532" s="106"/>
      <c r="S1532" s="107"/>
    </row>
    <row r="1533" spans="11:19" s="89" customFormat="1" ht="15" customHeight="1" x14ac:dyDescent="0.3">
      <c r="K1533" s="106"/>
      <c r="L1533" s="106"/>
      <c r="M1533" s="106"/>
      <c r="N1533" s="106"/>
      <c r="O1533" s="106"/>
      <c r="P1533" s="106"/>
      <c r="Q1533" s="106"/>
      <c r="R1533" s="106"/>
      <c r="S1533" s="107"/>
    </row>
    <row r="1534" spans="11:19" s="89" customFormat="1" ht="15" customHeight="1" x14ac:dyDescent="0.3">
      <c r="K1534" s="106"/>
      <c r="L1534" s="106"/>
      <c r="M1534" s="106"/>
      <c r="N1534" s="106"/>
      <c r="O1534" s="106"/>
      <c r="P1534" s="106"/>
      <c r="Q1534" s="106"/>
      <c r="R1534" s="106"/>
      <c r="S1534" s="107"/>
    </row>
    <row r="1535" spans="11:19" s="89" customFormat="1" ht="15" customHeight="1" x14ac:dyDescent="0.3">
      <c r="K1535" s="106"/>
      <c r="L1535" s="106"/>
      <c r="M1535" s="106"/>
      <c r="N1535" s="106"/>
      <c r="O1535" s="106"/>
      <c r="P1535" s="106"/>
      <c r="Q1535" s="106"/>
      <c r="R1535" s="106"/>
      <c r="S1535" s="107"/>
    </row>
    <row r="1536" spans="11:19" s="89" customFormat="1" ht="15" customHeight="1" x14ac:dyDescent="0.3">
      <c r="K1536" s="106"/>
      <c r="L1536" s="106"/>
      <c r="M1536" s="106"/>
      <c r="N1536" s="106"/>
      <c r="O1536" s="106"/>
      <c r="P1536" s="106"/>
      <c r="Q1536" s="106"/>
      <c r="R1536" s="106"/>
      <c r="S1536" s="107"/>
    </row>
    <row r="1537" spans="11:19" s="89" customFormat="1" ht="15" customHeight="1" x14ac:dyDescent="0.3">
      <c r="K1537" s="106"/>
      <c r="L1537" s="106"/>
      <c r="M1537" s="106"/>
      <c r="N1537" s="106"/>
      <c r="O1537" s="106"/>
      <c r="P1537" s="106"/>
      <c r="Q1537" s="106"/>
      <c r="R1537" s="106"/>
      <c r="S1537" s="107"/>
    </row>
    <row r="1538" spans="11:19" s="89" customFormat="1" ht="15" customHeight="1" x14ac:dyDescent="0.3">
      <c r="K1538" s="106"/>
      <c r="L1538" s="106"/>
      <c r="M1538" s="106"/>
      <c r="N1538" s="106"/>
      <c r="O1538" s="106"/>
      <c r="P1538" s="106"/>
      <c r="Q1538" s="106"/>
      <c r="R1538" s="106"/>
      <c r="S1538" s="107"/>
    </row>
    <row r="1539" spans="11:19" s="89" customFormat="1" ht="15" customHeight="1" x14ac:dyDescent="0.3">
      <c r="K1539" s="106"/>
      <c r="L1539" s="106"/>
      <c r="M1539" s="106"/>
      <c r="N1539" s="106"/>
      <c r="O1539" s="106"/>
      <c r="P1539" s="106"/>
      <c r="Q1539" s="106"/>
      <c r="R1539" s="106"/>
      <c r="S1539" s="107"/>
    </row>
    <row r="1540" spans="11:19" s="89" customFormat="1" ht="15" customHeight="1" x14ac:dyDescent="0.3">
      <c r="K1540" s="106"/>
      <c r="L1540" s="106"/>
      <c r="M1540" s="106"/>
      <c r="N1540" s="106"/>
      <c r="O1540" s="106"/>
      <c r="P1540" s="106"/>
      <c r="Q1540" s="106"/>
      <c r="R1540" s="106"/>
      <c r="S1540" s="107"/>
    </row>
    <row r="1541" spans="11:19" s="89" customFormat="1" ht="15" customHeight="1" x14ac:dyDescent="0.3">
      <c r="K1541" s="106"/>
      <c r="L1541" s="106"/>
      <c r="M1541" s="106"/>
      <c r="N1541" s="106"/>
      <c r="O1541" s="106"/>
      <c r="P1541" s="106"/>
      <c r="Q1541" s="106"/>
      <c r="R1541" s="106"/>
      <c r="S1541" s="107"/>
    </row>
    <row r="1542" spans="11:19" s="89" customFormat="1" ht="15" customHeight="1" x14ac:dyDescent="0.3">
      <c r="K1542" s="106"/>
      <c r="L1542" s="106"/>
      <c r="M1542" s="106"/>
      <c r="N1542" s="106"/>
      <c r="O1542" s="106"/>
      <c r="P1542" s="106"/>
      <c r="Q1542" s="106"/>
      <c r="R1542" s="106"/>
      <c r="S1542" s="107"/>
    </row>
    <row r="1543" spans="11:19" s="89" customFormat="1" ht="15" customHeight="1" x14ac:dyDescent="0.3">
      <c r="K1543" s="106"/>
      <c r="L1543" s="106"/>
      <c r="M1543" s="106"/>
      <c r="N1543" s="106"/>
      <c r="O1543" s="106"/>
      <c r="P1543" s="106"/>
      <c r="Q1543" s="106"/>
      <c r="R1543" s="106"/>
      <c r="S1543" s="107"/>
    </row>
    <row r="1544" spans="11:19" s="89" customFormat="1" ht="15" customHeight="1" x14ac:dyDescent="0.3">
      <c r="K1544" s="106"/>
      <c r="L1544" s="106"/>
      <c r="M1544" s="106"/>
      <c r="N1544" s="106"/>
      <c r="O1544" s="106"/>
      <c r="P1544" s="106"/>
      <c r="Q1544" s="106"/>
      <c r="R1544" s="106"/>
      <c r="S1544" s="107"/>
    </row>
    <row r="1545" spans="11:19" s="89" customFormat="1" ht="15" customHeight="1" x14ac:dyDescent="0.3">
      <c r="K1545" s="106"/>
      <c r="L1545" s="106"/>
      <c r="M1545" s="106"/>
      <c r="N1545" s="106"/>
      <c r="O1545" s="106"/>
      <c r="P1545" s="106"/>
      <c r="Q1545" s="106"/>
      <c r="R1545" s="106"/>
      <c r="S1545" s="107"/>
    </row>
    <row r="1546" spans="11:19" s="89" customFormat="1" ht="15" customHeight="1" x14ac:dyDescent="0.3">
      <c r="K1546" s="106"/>
      <c r="L1546" s="106"/>
      <c r="M1546" s="106"/>
      <c r="N1546" s="106"/>
      <c r="O1546" s="106"/>
      <c r="P1546" s="106"/>
      <c r="Q1546" s="106"/>
      <c r="R1546" s="106"/>
      <c r="S1546" s="107"/>
    </row>
    <row r="1547" spans="11:19" s="89" customFormat="1" ht="15" customHeight="1" x14ac:dyDescent="0.3">
      <c r="K1547" s="106"/>
      <c r="L1547" s="106"/>
      <c r="M1547" s="106"/>
      <c r="N1547" s="106"/>
      <c r="O1547" s="106"/>
      <c r="P1547" s="106"/>
      <c r="Q1547" s="106"/>
      <c r="R1547" s="106"/>
      <c r="S1547" s="107"/>
    </row>
    <row r="1548" spans="11:19" s="89" customFormat="1" ht="15" customHeight="1" x14ac:dyDescent="0.3">
      <c r="K1548" s="106"/>
      <c r="L1548" s="106"/>
      <c r="M1548" s="106"/>
      <c r="N1548" s="106"/>
      <c r="O1548" s="106"/>
      <c r="P1548" s="106"/>
      <c r="Q1548" s="106"/>
      <c r="R1548" s="106"/>
      <c r="S1548" s="107"/>
    </row>
    <row r="1549" spans="11:19" s="89" customFormat="1" ht="15" customHeight="1" x14ac:dyDescent="0.3">
      <c r="K1549" s="106"/>
      <c r="L1549" s="106"/>
      <c r="M1549" s="106"/>
      <c r="N1549" s="106"/>
      <c r="O1549" s="106"/>
      <c r="P1549" s="106"/>
      <c r="Q1549" s="106"/>
      <c r="R1549" s="106"/>
      <c r="S1549" s="107"/>
    </row>
    <row r="1550" spans="11:19" s="89" customFormat="1" ht="15" customHeight="1" x14ac:dyDescent="0.3">
      <c r="K1550" s="106"/>
      <c r="L1550" s="106"/>
      <c r="M1550" s="106"/>
      <c r="N1550" s="106"/>
      <c r="O1550" s="106"/>
      <c r="P1550" s="106"/>
      <c r="Q1550" s="106"/>
      <c r="R1550" s="106"/>
      <c r="S1550" s="107"/>
    </row>
    <row r="1551" spans="11:19" s="89" customFormat="1" ht="15" customHeight="1" x14ac:dyDescent="0.3">
      <c r="K1551" s="106"/>
      <c r="L1551" s="106"/>
      <c r="M1551" s="106"/>
      <c r="N1551" s="106"/>
      <c r="O1551" s="106"/>
      <c r="P1551" s="106"/>
      <c r="Q1551" s="106"/>
      <c r="R1551" s="106"/>
      <c r="S1551" s="107"/>
    </row>
    <row r="1552" spans="11:19" s="89" customFormat="1" ht="15" customHeight="1" x14ac:dyDescent="0.3">
      <c r="K1552" s="106"/>
      <c r="L1552" s="106"/>
      <c r="M1552" s="106"/>
      <c r="N1552" s="106"/>
      <c r="O1552" s="106"/>
      <c r="P1552" s="106"/>
      <c r="Q1552" s="106"/>
      <c r="R1552" s="106"/>
      <c r="S1552" s="107"/>
    </row>
    <row r="1553" spans="11:19" s="89" customFormat="1" ht="15" customHeight="1" x14ac:dyDescent="0.3">
      <c r="K1553" s="106"/>
      <c r="L1553" s="106"/>
      <c r="M1553" s="106"/>
      <c r="N1553" s="106"/>
      <c r="O1553" s="106"/>
      <c r="P1553" s="106"/>
      <c r="Q1553" s="106"/>
      <c r="R1553" s="106"/>
      <c r="S1553" s="107"/>
    </row>
    <row r="1554" spans="11:19" s="89" customFormat="1" ht="15" customHeight="1" x14ac:dyDescent="0.3">
      <c r="K1554" s="106"/>
      <c r="L1554" s="106"/>
      <c r="M1554" s="106"/>
      <c r="N1554" s="106"/>
      <c r="O1554" s="106"/>
      <c r="P1554" s="106"/>
      <c r="Q1554" s="106"/>
      <c r="R1554" s="106"/>
      <c r="S1554" s="107"/>
    </row>
    <row r="1555" spans="11:19" s="89" customFormat="1" ht="15" customHeight="1" x14ac:dyDescent="0.3">
      <c r="K1555" s="106"/>
      <c r="L1555" s="106"/>
      <c r="M1555" s="106"/>
      <c r="N1555" s="106"/>
      <c r="O1555" s="106"/>
      <c r="P1555" s="106"/>
      <c r="Q1555" s="106"/>
      <c r="R1555" s="106"/>
      <c r="S1555" s="107"/>
    </row>
    <row r="1556" spans="11:19" s="89" customFormat="1" ht="15" customHeight="1" x14ac:dyDescent="0.3">
      <c r="K1556" s="106"/>
      <c r="L1556" s="106"/>
      <c r="M1556" s="106"/>
      <c r="N1556" s="106"/>
      <c r="O1556" s="106"/>
      <c r="P1556" s="106"/>
      <c r="Q1556" s="106"/>
      <c r="R1556" s="106"/>
      <c r="S1556" s="107"/>
    </row>
    <row r="1557" spans="11:19" s="89" customFormat="1" ht="15" customHeight="1" x14ac:dyDescent="0.3">
      <c r="K1557" s="106"/>
      <c r="L1557" s="106"/>
      <c r="M1557" s="106"/>
      <c r="N1557" s="106"/>
      <c r="O1557" s="106"/>
      <c r="P1557" s="106"/>
      <c r="Q1557" s="106"/>
      <c r="R1557" s="106"/>
      <c r="S1557" s="107"/>
    </row>
    <row r="1558" spans="11:19" s="89" customFormat="1" ht="15" customHeight="1" x14ac:dyDescent="0.3">
      <c r="K1558" s="106"/>
      <c r="L1558" s="106"/>
      <c r="M1558" s="106"/>
      <c r="N1558" s="106"/>
      <c r="O1558" s="106"/>
      <c r="P1558" s="106"/>
      <c r="Q1558" s="106"/>
      <c r="R1558" s="106"/>
      <c r="S1558" s="107"/>
    </row>
    <row r="1559" spans="11:19" s="89" customFormat="1" ht="15" customHeight="1" x14ac:dyDescent="0.3">
      <c r="K1559" s="106"/>
      <c r="L1559" s="106"/>
      <c r="M1559" s="106"/>
      <c r="N1559" s="106"/>
      <c r="O1559" s="106"/>
      <c r="P1559" s="106"/>
      <c r="Q1559" s="106"/>
      <c r="R1559" s="106"/>
      <c r="S1559" s="107"/>
    </row>
    <row r="1560" spans="11:19" s="89" customFormat="1" ht="15" customHeight="1" x14ac:dyDescent="0.3">
      <c r="K1560" s="106"/>
      <c r="L1560" s="106"/>
      <c r="M1560" s="106"/>
      <c r="N1560" s="106"/>
      <c r="O1560" s="106"/>
      <c r="P1560" s="106"/>
      <c r="Q1560" s="106"/>
      <c r="R1560" s="106"/>
      <c r="S1560" s="107"/>
    </row>
    <row r="1561" spans="11:19" s="89" customFormat="1" ht="15" customHeight="1" x14ac:dyDescent="0.3">
      <c r="K1561" s="106"/>
      <c r="L1561" s="106"/>
      <c r="M1561" s="106"/>
      <c r="N1561" s="106"/>
      <c r="O1561" s="106"/>
      <c r="P1561" s="106"/>
      <c r="Q1561" s="106"/>
      <c r="R1561" s="106"/>
      <c r="S1561" s="107"/>
    </row>
    <row r="1562" spans="11:19" s="89" customFormat="1" ht="15" customHeight="1" x14ac:dyDescent="0.3">
      <c r="K1562" s="106"/>
      <c r="L1562" s="106"/>
      <c r="M1562" s="106"/>
      <c r="N1562" s="106"/>
      <c r="O1562" s="106"/>
      <c r="P1562" s="106"/>
      <c r="Q1562" s="106"/>
      <c r="R1562" s="106"/>
      <c r="S1562" s="107"/>
    </row>
    <row r="1563" spans="11:19" s="89" customFormat="1" ht="15" customHeight="1" x14ac:dyDescent="0.3">
      <c r="K1563" s="106"/>
      <c r="L1563" s="106"/>
      <c r="M1563" s="106"/>
      <c r="N1563" s="106"/>
      <c r="O1563" s="106"/>
      <c r="P1563" s="106"/>
      <c r="Q1563" s="106"/>
      <c r="R1563" s="106"/>
      <c r="S1563" s="107"/>
    </row>
    <row r="1564" spans="11:19" s="89" customFormat="1" ht="15" customHeight="1" x14ac:dyDescent="0.3">
      <c r="K1564" s="106"/>
      <c r="L1564" s="106"/>
      <c r="M1564" s="106"/>
      <c r="N1564" s="106"/>
      <c r="O1564" s="106"/>
      <c r="P1564" s="106"/>
      <c r="Q1564" s="106"/>
      <c r="R1564" s="106"/>
      <c r="S1564" s="107"/>
    </row>
    <row r="1565" spans="11:19" s="89" customFormat="1" ht="15" customHeight="1" x14ac:dyDescent="0.3">
      <c r="K1565" s="106"/>
      <c r="L1565" s="106"/>
      <c r="M1565" s="106"/>
      <c r="N1565" s="106"/>
      <c r="O1565" s="106"/>
      <c r="P1565" s="106"/>
      <c r="Q1565" s="106"/>
      <c r="R1565" s="106"/>
      <c r="S1565" s="107"/>
    </row>
    <row r="1566" spans="11:19" s="89" customFormat="1" ht="15" customHeight="1" x14ac:dyDescent="0.3">
      <c r="K1566" s="106"/>
      <c r="L1566" s="106"/>
      <c r="M1566" s="106"/>
      <c r="N1566" s="106"/>
      <c r="O1566" s="106"/>
      <c r="P1566" s="106"/>
      <c r="Q1566" s="106"/>
      <c r="R1566" s="106"/>
      <c r="S1566" s="107"/>
    </row>
    <row r="1567" spans="11:19" s="89" customFormat="1" ht="15" customHeight="1" x14ac:dyDescent="0.3">
      <c r="K1567" s="106"/>
      <c r="L1567" s="106"/>
      <c r="M1567" s="106"/>
      <c r="N1567" s="106"/>
      <c r="O1567" s="106"/>
      <c r="P1567" s="106"/>
      <c r="Q1567" s="106"/>
      <c r="R1567" s="106"/>
      <c r="S1567" s="107"/>
    </row>
    <row r="1568" spans="11:19" s="89" customFormat="1" ht="15" customHeight="1" x14ac:dyDescent="0.3">
      <c r="K1568" s="106"/>
      <c r="L1568" s="106"/>
      <c r="M1568" s="106"/>
      <c r="N1568" s="106"/>
      <c r="O1568" s="106"/>
      <c r="P1568" s="106"/>
      <c r="Q1568" s="106"/>
      <c r="R1568" s="106"/>
      <c r="S1568" s="107"/>
    </row>
    <row r="1569" spans="11:19" s="89" customFormat="1" ht="15" customHeight="1" x14ac:dyDescent="0.3">
      <c r="K1569" s="106"/>
      <c r="L1569" s="106"/>
      <c r="M1569" s="106"/>
      <c r="N1569" s="106"/>
      <c r="O1569" s="106"/>
      <c r="P1569" s="106"/>
      <c r="Q1569" s="106"/>
      <c r="R1569" s="106"/>
      <c r="S1569" s="107"/>
    </row>
    <row r="1570" spans="11:19" s="89" customFormat="1" ht="15" customHeight="1" x14ac:dyDescent="0.3">
      <c r="K1570" s="106"/>
      <c r="L1570" s="106"/>
      <c r="M1570" s="106"/>
      <c r="N1570" s="106"/>
      <c r="O1570" s="106"/>
      <c r="P1570" s="106"/>
      <c r="Q1570" s="106"/>
      <c r="R1570" s="106"/>
      <c r="S1570" s="107"/>
    </row>
    <row r="1571" spans="11:19" s="89" customFormat="1" ht="15" customHeight="1" x14ac:dyDescent="0.3">
      <c r="K1571" s="106"/>
      <c r="L1571" s="106"/>
      <c r="M1571" s="106"/>
      <c r="N1571" s="106"/>
      <c r="O1571" s="106"/>
      <c r="P1571" s="106"/>
      <c r="Q1571" s="106"/>
      <c r="R1571" s="106"/>
      <c r="S1571" s="107"/>
    </row>
    <row r="1572" spans="11:19" s="89" customFormat="1" ht="15" customHeight="1" x14ac:dyDescent="0.3">
      <c r="K1572" s="106"/>
      <c r="L1572" s="106"/>
      <c r="M1572" s="106"/>
      <c r="N1572" s="106"/>
      <c r="O1572" s="106"/>
      <c r="P1572" s="106"/>
      <c r="Q1572" s="106"/>
      <c r="R1572" s="106"/>
      <c r="S1572" s="107"/>
    </row>
    <row r="1573" spans="11:19" s="89" customFormat="1" ht="15" customHeight="1" x14ac:dyDescent="0.3">
      <c r="K1573" s="106"/>
      <c r="L1573" s="106"/>
      <c r="M1573" s="106"/>
      <c r="N1573" s="106"/>
      <c r="O1573" s="106"/>
      <c r="P1573" s="106"/>
      <c r="Q1573" s="106"/>
      <c r="R1573" s="106"/>
      <c r="S1573" s="107"/>
    </row>
    <row r="1574" spans="11:19" s="89" customFormat="1" ht="15" customHeight="1" x14ac:dyDescent="0.3">
      <c r="K1574" s="106"/>
      <c r="L1574" s="106"/>
      <c r="M1574" s="106"/>
      <c r="N1574" s="106"/>
      <c r="O1574" s="106"/>
      <c r="P1574" s="106"/>
      <c r="Q1574" s="106"/>
      <c r="R1574" s="106"/>
      <c r="S1574" s="107"/>
    </row>
    <row r="1575" spans="11:19" s="89" customFormat="1" ht="15" customHeight="1" x14ac:dyDescent="0.3">
      <c r="K1575" s="106"/>
      <c r="L1575" s="106"/>
      <c r="M1575" s="106"/>
      <c r="N1575" s="106"/>
      <c r="O1575" s="106"/>
      <c r="P1575" s="106"/>
      <c r="Q1575" s="106"/>
      <c r="R1575" s="106"/>
      <c r="S1575" s="107"/>
    </row>
    <row r="1576" spans="11:19" s="89" customFormat="1" ht="15" customHeight="1" x14ac:dyDescent="0.3">
      <c r="K1576" s="106"/>
      <c r="L1576" s="106"/>
      <c r="M1576" s="106"/>
      <c r="N1576" s="106"/>
      <c r="O1576" s="106"/>
      <c r="P1576" s="106"/>
      <c r="Q1576" s="106"/>
      <c r="R1576" s="106"/>
      <c r="S1576" s="107"/>
    </row>
    <row r="1577" spans="11:19" s="89" customFormat="1" ht="15" customHeight="1" x14ac:dyDescent="0.3">
      <c r="K1577" s="106"/>
      <c r="L1577" s="106"/>
      <c r="M1577" s="106"/>
      <c r="N1577" s="106"/>
      <c r="O1577" s="106"/>
      <c r="P1577" s="106"/>
      <c r="Q1577" s="106"/>
      <c r="R1577" s="106"/>
      <c r="S1577" s="107"/>
    </row>
    <row r="1578" spans="11:19" s="89" customFormat="1" ht="15" customHeight="1" x14ac:dyDescent="0.3">
      <c r="K1578" s="106"/>
      <c r="L1578" s="106"/>
      <c r="M1578" s="106"/>
      <c r="N1578" s="106"/>
      <c r="O1578" s="106"/>
      <c r="P1578" s="106"/>
      <c r="Q1578" s="106"/>
      <c r="R1578" s="106"/>
      <c r="S1578" s="107"/>
    </row>
    <row r="1579" spans="11:19" s="89" customFormat="1" ht="15" customHeight="1" x14ac:dyDescent="0.3">
      <c r="K1579" s="106"/>
      <c r="L1579" s="106"/>
      <c r="M1579" s="106"/>
      <c r="N1579" s="106"/>
      <c r="O1579" s="106"/>
      <c r="P1579" s="106"/>
      <c r="Q1579" s="106"/>
      <c r="R1579" s="106"/>
      <c r="S1579" s="107"/>
    </row>
    <row r="1580" spans="11:19" s="89" customFormat="1" ht="15" customHeight="1" x14ac:dyDescent="0.3">
      <c r="K1580" s="106"/>
      <c r="L1580" s="106"/>
      <c r="M1580" s="106"/>
      <c r="N1580" s="106"/>
      <c r="O1580" s="106"/>
      <c r="P1580" s="106"/>
      <c r="Q1580" s="106"/>
      <c r="R1580" s="106"/>
      <c r="S1580" s="107"/>
    </row>
    <row r="1581" spans="11:19" s="89" customFormat="1" ht="15" customHeight="1" x14ac:dyDescent="0.3">
      <c r="K1581" s="106"/>
      <c r="L1581" s="106"/>
      <c r="M1581" s="106"/>
      <c r="N1581" s="106"/>
      <c r="O1581" s="106"/>
      <c r="P1581" s="106"/>
      <c r="Q1581" s="106"/>
      <c r="R1581" s="106"/>
      <c r="S1581" s="107"/>
    </row>
    <row r="1582" spans="11:19" s="89" customFormat="1" ht="15" customHeight="1" x14ac:dyDescent="0.3">
      <c r="K1582" s="106"/>
      <c r="L1582" s="106"/>
      <c r="M1582" s="106"/>
      <c r="N1582" s="106"/>
      <c r="O1582" s="106"/>
      <c r="P1582" s="106"/>
      <c r="Q1582" s="106"/>
      <c r="R1582" s="106"/>
      <c r="S1582" s="107"/>
    </row>
    <row r="1583" spans="11:19" s="89" customFormat="1" ht="15" customHeight="1" x14ac:dyDescent="0.3">
      <c r="K1583" s="106"/>
      <c r="L1583" s="106"/>
      <c r="M1583" s="106"/>
      <c r="N1583" s="106"/>
      <c r="O1583" s="106"/>
      <c r="P1583" s="106"/>
      <c r="Q1583" s="106"/>
      <c r="R1583" s="106"/>
      <c r="S1583" s="107"/>
    </row>
    <row r="1584" spans="11:19" s="89" customFormat="1" ht="15" customHeight="1" x14ac:dyDescent="0.3">
      <c r="K1584" s="106"/>
      <c r="L1584" s="106"/>
      <c r="M1584" s="106"/>
      <c r="N1584" s="106"/>
      <c r="O1584" s="106"/>
      <c r="P1584" s="106"/>
      <c r="Q1584" s="106"/>
      <c r="R1584" s="106"/>
      <c r="S1584" s="107"/>
    </row>
    <row r="1585" spans="11:19" s="89" customFormat="1" ht="15" customHeight="1" x14ac:dyDescent="0.3">
      <c r="K1585" s="106"/>
      <c r="L1585" s="106"/>
      <c r="M1585" s="106"/>
      <c r="N1585" s="106"/>
      <c r="O1585" s="106"/>
      <c r="P1585" s="106"/>
      <c r="Q1585" s="106"/>
      <c r="R1585" s="106"/>
      <c r="S1585" s="107"/>
    </row>
    <row r="1586" spans="11:19" s="89" customFormat="1" ht="15" customHeight="1" x14ac:dyDescent="0.3">
      <c r="K1586" s="106"/>
      <c r="L1586" s="106"/>
      <c r="M1586" s="106"/>
      <c r="N1586" s="106"/>
      <c r="O1586" s="106"/>
      <c r="P1586" s="106"/>
      <c r="Q1586" s="106"/>
      <c r="R1586" s="106"/>
      <c r="S1586" s="107"/>
    </row>
    <row r="1587" spans="11:19" s="89" customFormat="1" ht="15" customHeight="1" x14ac:dyDescent="0.3">
      <c r="K1587" s="106"/>
      <c r="L1587" s="106"/>
      <c r="M1587" s="106"/>
      <c r="N1587" s="106"/>
      <c r="O1587" s="106"/>
      <c r="P1587" s="106"/>
      <c r="Q1587" s="106"/>
      <c r="R1587" s="106"/>
      <c r="S1587" s="107"/>
    </row>
    <row r="1588" spans="11:19" s="89" customFormat="1" ht="15" customHeight="1" x14ac:dyDescent="0.3">
      <c r="K1588" s="106"/>
      <c r="L1588" s="106"/>
      <c r="M1588" s="106"/>
      <c r="N1588" s="106"/>
      <c r="O1588" s="106"/>
      <c r="P1588" s="106"/>
      <c r="Q1588" s="106"/>
      <c r="R1588" s="106"/>
      <c r="S1588" s="107"/>
    </row>
    <row r="1589" spans="11:19" s="89" customFormat="1" ht="15" customHeight="1" x14ac:dyDescent="0.3">
      <c r="K1589" s="106"/>
      <c r="L1589" s="106"/>
      <c r="M1589" s="106"/>
      <c r="N1589" s="106"/>
      <c r="O1589" s="106"/>
      <c r="P1589" s="106"/>
      <c r="Q1589" s="106"/>
      <c r="R1589" s="106"/>
      <c r="S1589" s="107"/>
    </row>
    <row r="1590" spans="11:19" s="89" customFormat="1" ht="15" customHeight="1" x14ac:dyDescent="0.3">
      <c r="K1590" s="106"/>
      <c r="L1590" s="106"/>
      <c r="M1590" s="106"/>
      <c r="N1590" s="106"/>
      <c r="O1590" s="106"/>
      <c r="P1590" s="106"/>
      <c r="Q1590" s="106"/>
      <c r="R1590" s="106"/>
      <c r="S1590" s="107"/>
    </row>
    <row r="1591" spans="11:19" s="89" customFormat="1" ht="15" customHeight="1" x14ac:dyDescent="0.3">
      <c r="K1591" s="106"/>
      <c r="L1591" s="106"/>
      <c r="M1591" s="106"/>
      <c r="N1591" s="106"/>
      <c r="O1591" s="106"/>
      <c r="P1591" s="106"/>
      <c r="Q1591" s="106"/>
      <c r="R1591" s="106"/>
      <c r="S1591" s="107"/>
    </row>
    <row r="1592" spans="11:19" s="89" customFormat="1" ht="15" customHeight="1" x14ac:dyDescent="0.3">
      <c r="K1592" s="106"/>
      <c r="L1592" s="106"/>
      <c r="M1592" s="106"/>
      <c r="N1592" s="106"/>
      <c r="O1592" s="106"/>
      <c r="P1592" s="106"/>
      <c r="Q1592" s="106"/>
      <c r="R1592" s="106"/>
      <c r="S1592" s="107"/>
    </row>
    <row r="1593" spans="11:19" s="89" customFormat="1" ht="15" customHeight="1" x14ac:dyDescent="0.3">
      <c r="K1593" s="106"/>
      <c r="L1593" s="106"/>
      <c r="M1593" s="106"/>
      <c r="N1593" s="106"/>
      <c r="O1593" s="106"/>
      <c r="P1593" s="106"/>
      <c r="Q1593" s="106"/>
      <c r="R1593" s="106"/>
      <c r="S1593" s="107"/>
    </row>
    <row r="1594" spans="11:19" s="89" customFormat="1" ht="15" customHeight="1" x14ac:dyDescent="0.3">
      <c r="K1594" s="106"/>
      <c r="L1594" s="106"/>
      <c r="M1594" s="106"/>
      <c r="N1594" s="106"/>
      <c r="O1594" s="106"/>
      <c r="P1594" s="106"/>
      <c r="Q1594" s="106"/>
      <c r="R1594" s="106"/>
      <c r="S1594" s="107"/>
    </row>
    <row r="1595" spans="11:19" s="89" customFormat="1" ht="15" customHeight="1" x14ac:dyDescent="0.3">
      <c r="K1595" s="106"/>
      <c r="L1595" s="106"/>
      <c r="M1595" s="106"/>
      <c r="N1595" s="106"/>
      <c r="O1595" s="106"/>
      <c r="P1595" s="106"/>
      <c r="Q1595" s="106"/>
      <c r="R1595" s="106"/>
      <c r="S1595" s="107"/>
    </row>
    <row r="1596" spans="11:19" s="89" customFormat="1" ht="15" customHeight="1" x14ac:dyDescent="0.3">
      <c r="K1596" s="106"/>
      <c r="L1596" s="106"/>
      <c r="M1596" s="106"/>
      <c r="N1596" s="106"/>
      <c r="O1596" s="106"/>
      <c r="P1596" s="106"/>
      <c r="Q1596" s="106"/>
      <c r="R1596" s="106"/>
      <c r="S1596" s="107"/>
    </row>
    <row r="1597" spans="11:19" s="89" customFormat="1" ht="15" customHeight="1" x14ac:dyDescent="0.3">
      <c r="K1597" s="106"/>
      <c r="L1597" s="106"/>
      <c r="M1597" s="106"/>
      <c r="N1597" s="106"/>
      <c r="O1597" s="106"/>
      <c r="P1597" s="106"/>
      <c r="Q1597" s="106"/>
      <c r="R1597" s="106"/>
      <c r="S1597" s="107"/>
    </row>
    <row r="1598" spans="11:19" s="89" customFormat="1" ht="15" customHeight="1" x14ac:dyDescent="0.3">
      <c r="K1598" s="106"/>
      <c r="L1598" s="106"/>
      <c r="M1598" s="106"/>
      <c r="N1598" s="106"/>
      <c r="O1598" s="106"/>
      <c r="P1598" s="106"/>
      <c r="Q1598" s="106"/>
      <c r="R1598" s="106"/>
      <c r="S1598" s="107"/>
    </row>
    <row r="1599" spans="11:19" s="89" customFormat="1" ht="15" customHeight="1" x14ac:dyDescent="0.3">
      <c r="K1599" s="106"/>
      <c r="L1599" s="106"/>
      <c r="M1599" s="106"/>
      <c r="N1599" s="106"/>
      <c r="O1599" s="106"/>
      <c r="P1599" s="106"/>
      <c r="Q1599" s="106"/>
      <c r="R1599" s="106"/>
      <c r="S1599" s="107"/>
    </row>
    <row r="1600" spans="11:19" s="89" customFormat="1" ht="15" customHeight="1" x14ac:dyDescent="0.3">
      <c r="K1600" s="106"/>
      <c r="L1600" s="106"/>
      <c r="M1600" s="106"/>
      <c r="N1600" s="106"/>
      <c r="O1600" s="106"/>
      <c r="P1600" s="106"/>
      <c r="Q1600" s="106"/>
      <c r="R1600" s="106"/>
      <c r="S1600" s="107"/>
    </row>
    <row r="1601" spans="11:19" s="89" customFormat="1" ht="15" customHeight="1" x14ac:dyDescent="0.3">
      <c r="K1601" s="106"/>
      <c r="L1601" s="106"/>
      <c r="M1601" s="106"/>
      <c r="N1601" s="106"/>
      <c r="O1601" s="106"/>
      <c r="P1601" s="106"/>
      <c r="Q1601" s="106"/>
      <c r="R1601" s="106"/>
      <c r="S1601" s="107"/>
    </row>
    <row r="1602" spans="11:19" s="89" customFormat="1" ht="15" customHeight="1" x14ac:dyDescent="0.3">
      <c r="K1602" s="106"/>
      <c r="L1602" s="106"/>
      <c r="M1602" s="106"/>
      <c r="N1602" s="106"/>
      <c r="O1602" s="106"/>
      <c r="P1602" s="106"/>
      <c r="Q1602" s="106"/>
      <c r="R1602" s="106"/>
      <c r="S1602" s="107"/>
    </row>
    <row r="1603" spans="11:19" s="89" customFormat="1" ht="15" customHeight="1" x14ac:dyDescent="0.3">
      <c r="K1603" s="106"/>
      <c r="L1603" s="106"/>
      <c r="M1603" s="106"/>
      <c r="N1603" s="106"/>
      <c r="O1603" s="106"/>
      <c r="P1603" s="106"/>
      <c r="Q1603" s="106"/>
      <c r="R1603" s="106"/>
      <c r="S1603" s="107"/>
    </row>
    <row r="1604" spans="11:19" s="89" customFormat="1" ht="15" customHeight="1" x14ac:dyDescent="0.3">
      <c r="K1604" s="106"/>
      <c r="L1604" s="106"/>
      <c r="M1604" s="106"/>
      <c r="N1604" s="106"/>
      <c r="O1604" s="106"/>
      <c r="P1604" s="106"/>
      <c r="Q1604" s="106"/>
      <c r="R1604" s="106"/>
      <c r="S1604" s="107"/>
    </row>
    <row r="1605" spans="11:19" s="89" customFormat="1" ht="15" customHeight="1" x14ac:dyDescent="0.3">
      <c r="K1605" s="106"/>
      <c r="L1605" s="106"/>
      <c r="M1605" s="106"/>
      <c r="N1605" s="106"/>
      <c r="O1605" s="106"/>
      <c r="P1605" s="106"/>
      <c r="Q1605" s="106"/>
      <c r="R1605" s="106"/>
      <c r="S1605" s="107"/>
    </row>
    <row r="1606" spans="11:19" s="89" customFormat="1" ht="15" customHeight="1" x14ac:dyDescent="0.3">
      <c r="K1606" s="106"/>
      <c r="L1606" s="106"/>
      <c r="M1606" s="106"/>
      <c r="N1606" s="106"/>
      <c r="O1606" s="106"/>
      <c r="P1606" s="106"/>
      <c r="Q1606" s="106"/>
      <c r="R1606" s="106"/>
      <c r="S1606" s="107"/>
    </row>
    <row r="1607" spans="11:19" s="89" customFormat="1" ht="15" customHeight="1" x14ac:dyDescent="0.3">
      <c r="K1607" s="106"/>
      <c r="L1607" s="106"/>
      <c r="M1607" s="106"/>
      <c r="N1607" s="106"/>
      <c r="O1607" s="106"/>
      <c r="P1607" s="106"/>
      <c r="Q1607" s="106"/>
      <c r="R1607" s="106"/>
      <c r="S1607" s="107"/>
    </row>
    <row r="1608" spans="11:19" s="89" customFormat="1" ht="15" customHeight="1" x14ac:dyDescent="0.3">
      <c r="K1608" s="106"/>
      <c r="L1608" s="106"/>
      <c r="M1608" s="106"/>
      <c r="N1608" s="106"/>
      <c r="O1608" s="106"/>
      <c r="P1608" s="106"/>
      <c r="Q1608" s="106"/>
      <c r="R1608" s="106"/>
      <c r="S1608" s="107"/>
    </row>
    <row r="1609" spans="11:19" s="89" customFormat="1" ht="15" customHeight="1" x14ac:dyDescent="0.3">
      <c r="K1609" s="106"/>
      <c r="L1609" s="106"/>
      <c r="M1609" s="106"/>
      <c r="N1609" s="106"/>
      <c r="O1609" s="106"/>
      <c r="P1609" s="106"/>
      <c r="Q1609" s="106"/>
      <c r="R1609" s="106"/>
      <c r="S1609" s="107"/>
    </row>
    <row r="1610" spans="11:19" s="89" customFormat="1" ht="15" customHeight="1" x14ac:dyDescent="0.3">
      <c r="K1610" s="106"/>
      <c r="L1610" s="106"/>
      <c r="M1610" s="106"/>
      <c r="N1610" s="106"/>
      <c r="O1610" s="106"/>
      <c r="P1610" s="106"/>
      <c r="Q1610" s="106"/>
      <c r="R1610" s="106"/>
      <c r="S1610" s="107"/>
    </row>
    <row r="1611" spans="11:19" s="89" customFormat="1" ht="15" customHeight="1" x14ac:dyDescent="0.3">
      <c r="K1611" s="106"/>
      <c r="L1611" s="106"/>
      <c r="M1611" s="106"/>
      <c r="N1611" s="106"/>
      <c r="O1611" s="106"/>
      <c r="P1611" s="106"/>
      <c r="Q1611" s="106"/>
      <c r="R1611" s="106"/>
      <c r="S1611" s="107"/>
    </row>
    <row r="1612" spans="11:19" s="89" customFormat="1" ht="15" customHeight="1" x14ac:dyDescent="0.3">
      <c r="K1612" s="106"/>
      <c r="L1612" s="106"/>
      <c r="M1612" s="106"/>
      <c r="N1612" s="106"/>
      <c r="O1612" s="106"/>
      <c r="P1612" s="106"/>
      <c r="Q1612" s="106"/>
      <c r="R1612" s="106"/>
      <c r="S1612" s="107"/>
    </row>
    <row r="1613" spans="11:19" s="89" customFormat="1" ht="15" customHeight="1" x14ac:dyDescent="0.3">
      <c r="K1613" s="106"/>
      <c r="L1613" s="106"/>
      <c r="M1613" s="106"/>
      <c r="N1613" s="106"/>
      <c r="O1613" s="106"/>
      <c r="P1613" s="106"/>
      <c r="Q1613" s="106"/>
      <c r="R1613" s="106"/>
      <c r="S1613" s="107"/>
    </row>
    <row r="1614" spans="11:19" s="89" customFormat="1" ht="15" customHeight="1" x14ac:dyDescent="0.3">
      <c r="K1614" s="106"/>
      <c r="L1614" s="106"/>
      <c r="M1614" s="106"/>
      <c r="N1614" s="106"/>
      <c r="O1614" s="106"/>
      <c r="P1614" s="106"/>
      <c r="Q1614" s="106"/>
      <c r="R1614" s="106"/>
      <c r="S1614" s="107"/>
    </row>
    <row r="1615" spans="11:19" s="89" customFormat="1" ht="15" customHeight="1" x14ac:dyDescent="0.3">
      <c r="K1615" s="106"/>
      <c r="L1615" s="106"/>
      <c r="M1615" s="106"/>
      <c r="N1615" s="106"/>
      <c r="O1615" s="106"/>
      <c r="P1615" s="106"/>
      <c r="Q1615" s="106"/>
      <c r="R1615" s="106"/>
      <c r="S1615" s="107"/>
    </row>
    <row r="1616" spans="11:19" s="89" customFormat="1" ht="15" customHeight="1" x14ac:dyDescent="0.3">
      <c r="K1616" s="106"/>
      <c r="L1616" s="106"/>
      <c r="M1616" s="106"/>
      <c r="N1616" s="106"/>
      <c r="O1616" s="106"/>
      <c r="P1616" s="106"/>
      <c r="Q1616" s="106"/>
      <c r="R1616" s="106"/>
      <c r="S1616" s="107"/>
    </row>
    <row r="1617" spans="11:19" s="89" customFormat="1" ht="15" customHeight="1" x14ac:dyDescent="0.3">
      <c r="K1617" s="106"/>
      <c r="L1617" s="106"/>
      <c r="M1617" s="106"/>
      <c r="N1617" s="106"/>
      <c r="O1617" s="106"/>
      <c r="P1617" s="106"/>
      <c r="Q1617" s="106"/>
      <c r="R1617" s="106"/>
      <c r="S1617" s="107"/>
    </row>
    <row r="1618" spans="11:19" s="89" customFormat="1" ht="15" customHeight="1" x14ac:dyDescent="0.3">
      <c r="K1618" s="106"/>
      <c r="L1618" s="106"/>
      <c r="M1618" s="106"/>
      <c r="N1618" s="106"/>
      <c r="O1618" s="106"/>
      <c r="P1618" s="106"/>
      <c r="Q1618" s="106"/>
      <c r="R1618" s="106"/>
      <c r="S1618" s="107"/>
    </row>
    <row r="1619" spans="11:19" s="89" customFormat="1" ht="15" customHeight="1" x14ac:dyDescent="0.3">
      <c r="K1619" s="106"/>
      <c r="L1619" s="106"/>
      <c r="M1619" s="106"/>
      <c r="N1619" s="106"/>
      <c r="O1619" s="106"/>
      <c r="P1619" s="106"/>
      <c r="Q1619" s="106"/>
      <c r="R1619" s="106"/>
      <c r="S1619" s="107"/>
    </row>
    <row r="1620" spans="11:19" s="89" customFormat="1" ht="15" customHeight="1" x14ac:dyDescent="0.3">
      <c r="K1620" s="106"/>
      <c r="L1620" s="106"/>
      <c r="M1620" s="106"/>
      <c r="N1620" s="106"/>
      <c r="O1620" s="106"/>
      <c r="P1620" s="106"/>
      <c r="Q1620" s="106"/>
      <c r="R1620" s="106"/>
      <c r="S1620" s="107"/>
    </row>
    <row r="1621" spans="11:19" s="89" customFormat="1" ht="15" customHeight="1" x14ac:dyDescent="0.3">
      <c r="K1621" s="106"/>
      <c r="L1621" s="106"/>
      <c r="M1621" s="106"/>
      <c r="N1621" s="106"/>
      <c r="O1621" s="106"/>
      <c r="P1621" s="106"/>
      <c r="Q1621" s="106"/>
      <c r="R1621" s="106"/>
      <c r="S1621" s="107"/>
    </row>
    <row r="1622" spans="11:19" s="89" customFormat="1" ht="15" customHeight="1" x14ac:dyDescent="0.3">
      <c r="K1622" s="106"/>
      <c r="L1622" s="106"/>
      <c r="M1622" s="106"/>
      <c r="N1622" s="106"/>
      <c r="O1622" s="106"/>
      <c r="P1622" s="106"/>
      <c r="Q1622" s="106"/>
      <c r="R1622" s="106"/>
      <c r="S1622" s="107"/>
    </row>
    <row r="1623" spans="11:19" s="89" customFormat="1" ht="15" customHeight="1" x14ac:dyDescent="0.3">
      <c r="K1623" s="106"/>
      <c r="L1623" s="106"/>
      <c r="M1623" s="106"/>
      <c r="N1623" s="106"/>
      <c r="O1623" s="106"/>
      <c r="P1623" s="106"/>
      <c r="Q1623" s="106"/>
      <c r="R1623" s="106"/>
      <c r="S1623" s="107"/>
    </row>
    <row r="1624" spans="11:19" s="89" customFormat="1" ht="15" customHeight="1" x14ac:dyDescent="0.3">
      <c r="K1624" s="106"/>
      <c r="L1624" s="106"/>
      <c r="M1624" s="106"/>
      <c r="N1624" s="106"/>
      <c r="O1624" s="106"/>
      <c r="P1624" s="106"/>
      <c r="Q1624" s="106"/>
      <c r="R1624" s="106"/>
      <c r="S1624" s="107"/>
    </row>
    <row r="1625" spans="11:19" s="89" customFormat="1" ht="15" customHeight="1" x14ac:dyDescent="0.3">
      <c r="K1625" s="106"/>
      <c r="L1625" s="106"/>
      <c r="M1625" s="106"/>
      <c r="N1625" s="106"/>
      <c r="O1625" s="106"/>
      <c r="P1625" s="106"/>
      <c r="Q1625" s="106"/>
      <c r="R1625" s="106"/>
      <c r="S1625" s="107"/>
    </row>
    <row r="1626" spans="11:19" s="89" customFormat="1" ht="15" customHeight="1" x14ac:dyDescent="0.3">
      <c r="K1626" s="106"/>
      <c r="L1626" s="106"/>
      <c r="M1626" s="106"/>
      <c r="N1626" s="106"/>
      <c r="O1626" s="106"/>
      <c r="P1626" s="106"/>
      <c r="Q1626" s="106"/>
      <c r="R1626" s="106"/>
      <c r="S1626" s="107"/>
    </row>
    <row r="1627" spans="11:19" s="89" customFormat="1" ht="15" customHeight="1" x14ac:dyDescent="0.3">
      <c r="K1627" s="106"/>
      <c r="L1627" s="106"/>
      <c r="M1627" s="106"/>
      <c r="N1627" s="106"/>
      <c r="O1627" s="106"/>
      <c r="P1627" s="106"/>
      <c r="Q1627" s="106"/>
      <c r="R1627" s="106"/>
      <c r="S1627" s="107"/>
    </row>
    <row r="1628" spans="11:19" s="89" customFormat="1" ht="15" customHeight="1" x14ac:dyDescent="0.3">
      <c r="K1628" s="106"/>
      <c r="L1628" s="106"/>
      <c r="M1628" s="106"/>
      <c r="N1628" s="106"/>
      <c r="O1628" s="106"/>
      <c r="P1628" s="106"/>
      <c r="Q1628" s="106"/>
      <c r="R1628" s="106"/>
      <c r="S1628" s="107"/>
    </row>
    <row r="1629" spans="11:19" s="89" customFormat="1" ht="15" customHeight="1" x14ac:dyDescent="0.3">
      <c r="K1629" s="106"/>
      <c r="L1629" s="106"/>
      <c r="M1629" s="106"/>
      <c r="N1629" s="106"/>
      <c r="O1629" s="106"/>
      <c r="P1629" s="106"/>
      <c r="Q1629" s="106"/>
      <c r="R1629" s="106"/>
      <c r="S1629" s="107"/>
    </row>
    <row r="1630" spans="11:19" s="89" customFormat="1" ht="15" customHeight="1" x14ac:dyDescent="0.3">
      <c r="K1630" s="106"/>
      <c r="L1630" s="106"/>
      <c r="M1630" s="106"/>
      <c r="N1630" s="106"/>
      <c r="O1630" s="106"/>
      <c r="P1630" s="106"/>
      <c r="Q1630" s="106"/>
      <c r="R1630" s="106"/>
      <c r="S1630" s="107"/>
    </row>
    <row r="1631" spans="11:19" s="89" customFormat="1" ht="15" customHeight="1" x14ac:dyDescent="0.3">
      <c r="K1631" s="106"/>
      <c r="L1631" s="106"/>
      <c r="M1631" s="106"/>
      <c r="N1631" s="106"/>
      <c r="O1631" s="106"/>
      <c r="P1631" s="106"/>
      <c r="Q1631" s="106"/>
      <c r="R1631" s="106"/>
      <c r="S1631" s="107"/>
    </row>
    <row r="1632" spans="11:19" s="89" customFormat="1" ht="15" customHeight="1" x14ac:dyDescent="0.3">
      <c r="K1632" s="106"/>
      <c r="L1632" s="106"/>
      <c r="M1632" s="106"/>
      <c r="N1632" s="106"/>
      <c r="O1632" s="106"/>
      <c r="P1632" s="106"/>
      <c r="Q1632" s="106"/>
      <c r="R1632" s="106"/>
      <c r="S1632" s="107"/>
    </row>
    <row r="1633" spans="11:19" s="89" customFormat="1" ht="15" customHeight="1" x14ac:dyDescent="0.3">
      <c r="K1633" s="106"/>
      <c r="L1633" s="106"/>
      <c r="M1633" s="106"/>
      <c r="N1633" s="106"/>
      <c r="O1633" s="106"/>
      <c r="P1633" s="106"/>
      <c r="Q1633" s="106"/>
      <c r="R1633" s="106"/>
      <c r="S1633" s="107"/>
    </row>
    <row r="1634" spans="11:19" s="89" customFormat="1" ht="15" customHeight="1" x14ac:dyDescent="0.3">
      <c r="K1634" s="106"/>
      <c r="L1634" s="106"/>
      <c r="M1634" s="106"/>
      <c r="N1634" s="106"/>
      <c r="O1634" s="106"/>
      <c r="P1634" s="106"/>
      <c r="Q1634" s="106"/>
      <c r="R1634" s="106"/>
      <c r="S1634" s="107"/>
    </row>
    <row r="1635" spans="11:19" s="89" customFormat="1" ht="15" customHeight="1" x14ac:dyDescent="0.3">
      <c r="K1635" s="106"/>
      <c r="L1635" s="106"/>
      <c r="M1635" s="106"/>
      <c r="N1635" s="106"/>
      <c r="O1635" s="106"/>
      <c r="P1635" s="106"/>
      <c r="Q1635" s="106"/>
      <c r="R1635" s="106"/>
      <c r="S1635" s="107"/>
    </row>
    <row r="1636" spans="11:19" s="89" customFormat="1" ht="15" customHeight="1" x14ac:dyDescent="0.3">
      <c r="K1636" s="106"/>
      <c r="L1636" s="106"/>
      <c r="M1636" s="106"/>
      <c r="N1636" s="106"/>
      <c r="O1636" s="106"/>
      <c r="P1636" s="106"/>
      <c r="Q1636" s="106"/>
      <c r="R1636" s="106"/>
      <c r="S1636" s="107"/>
    </row>
    <row r="1637" spans="11:19" s="89" customFormat="1" ht="15" customHeight="1" x14ac:dyDescent="0.3">
      <c r="K1637" s="106"/>
      <c r="L1637" s="106"/>
      <c r="M1637" s="106"/>
      <c r="N1637" s="106"/>
      <c r="O1637" s="106"/>
      <c r="P1637" s="106"/>
      <c r="Q1637" s="106"/>
      <c r="R1637" s="106"/>
      <c r="S1637" s="107"/>
    </row>
    <row r="1638" spans="11:19" s="89" customFormat="1" ht="15" customHeight="1" x14ac:dyDescent="0.3">
      <c r="K1638" s="106"/>
      <c r="L1638" s="106"/>
      <c r="M1638" s="106"/>
      <c r="N1638" s="106"/>
      <c r="O1638" s="106"/>
      <c r="P1638" s="106"/>
      <c r="Q1638" s="106"/>
      <c r="R1638" s="106"/>
      <c r="S1638" s="107"/>
    </row>
    <row r="1639" spans="11:19" s="89" customFormat="1" ht="15" customHeight="1" x14ac:dyDescent="0.3">
      <c r="K1639" s="106"/>
      <c r="L1639" s="106"/>
      <c r="M1639" s="106"/>
      <c r="N1639" s="106"/>
      <c r="O1639" s="106"/>
      <c r="P1639" s="106"/>
      <c r="Q1639" s="106"/>
      <c r="R1639" s="106"/>
      <c r="S1639" s="107"/>
    </row>
    <row r="1640" spans="11:19" s="89" customFormat="1" ht="15" customHeight="1" x14ac:dyDescent="0.3">
      <c r="K1640" s="106"/>
      <c r="L1640" s="106"/>
      <c r="M1640" s="106"/>
      <c r="N1640" s="106"/>
      <c r="O1640" s="106"/>
      <c r="P1640" s="106"/>
      <c r="Q1640" s="106"/>
      <c r="R1640" s="106"/>
      <c r="S1640" s="107"/>
    </row>
    <row r="1641" spans="11:19" s="89" customFormat="1" ht="15" customHeight="1" x14ac:dyDescent="0.3">
      <c r="K1641" s="106"/>
      <c r="L1641" s="106"/>
      <c r="M1641" s="106"/>
      <c r="N1641" s="106"/>
      <c r="O1641" s="106"/>
      <c r="P1641" s="106"/>
      <c r="Q1641" s="106"/>
      <c r="R1641" s="106"/>
      <c r="S1641" s="107"/>
    </row>
    <row r="1642" spans="11:19" s="89" customFormat="1" ht="15" customHeight="1" x14ac:dyDescent="0.3">
      <c r="K1642" s="106"/>
      <c r="L1642" s="106"/>
      <c r="M1642" s="106"/>
      <c r="N1642" s="106"/>
      <c r="O1642" s="106"/>
      <c r="P1642" s="106"/>
      <c r="Q1642" s="106"/>
      <c r="R1642" s="106"/>
      <c r="S1642" s="107"/>
    </row>
    <row r="1643" spans="11:19" s="89" customFormat="1" ht="15" customHeight="1" x14ac:dyDescent="0.3">
      <c r="K1643" s="106"/>
      <c r="L1643" s="106"/>
      <c r="M1643" s="106"/>
      <c r="N1643" s="106"/>
      <c r="O1643" s="106"/>
      <c r="P1643" s="106"/>
      <c r="Q1643" s="106"/>
      <c r="R1643" s="106"/>
      <c r="S1643" s="107"/>
    </row>
    <row r="1644" spans="11:19" s="89" customFormat="1" ht="15" customHeight="1" x14ac:dyDescent="0.3">
      <c r="K1644" s="106"/>
      <c r="L1644" s="106"/>
      <c r="M1644" s="106"/>
      <c r="N1644" s="106"/>
      <c r="O1644" s="106"/>
      <c r="P1644" s="106"/>
      <c r="Q1644" s="106"/>
      <c r="R1644" s="106"/>
      <c r="S1644" s="107"/>
    </row>
    <row r="1645" spans="11:19" s="89" customFormat="1" ht="15" customHeight="1" x14ac:dyDescent="0.3">
      <c r="K1645" s="106"/>
      <c r="L1645" s="106"/>
      <c r="M1645" s="106"/>
      <c r="N1645" s="106"/>
      <c r="O1645" s="106"/>
      <c r="P1645" s="106"/>
      <c r="Q1645" s="106"/>
      <c r="R1645" s="106"/>
      <c r="S1645" s="107"/>
    </row>
    <row r="1646" spans="11:19" s="89" customFormat="1" ht="15" customHeight="1" x14ac:dyDescent="0.3">
      <c r="K1646" s="106"/>
      <c r="L1646" s="106"/>
      <c r="M1646" s="106"/>
      <c r="N1646" s="106"/>
      <c r="O1646" s="106"/>
      <c r="P1646" s="106"/>
      <c r="Q1646" s="106"/>
      <c r="R1646" s="106"/>
      <c r="S1646" s="107"/>
    </row>
    <row r="1647" spans="11:19" s="89" customFormat="1" ht="15" customHeight="1" x14ac:dyDescent="0.3">
      <c r="K1647" s="106"/>
      <c r="L1647" s="106"/>
      <c r="M1647" s="106"/>
      <c r="N1647" s="106"/>
      <c r="O1647" s="106"/>
      <c r="P1647" s="106"/>
      <c r="Q1647" s="106"/>
      <c r="R1647" s="106"/>
      <c r="S1647" s="107"/>
    </row>
    <row r="1648" spans="11:19" s="89" customFormat="1" ht="15" customHeight="1" x14ac:dyDescent="0.3">
      <c r="K1648" s="106"/>
      <c r="L1648" s="106"/>
      <c r="M1648" s="106"/>
      <c r="N1648" s="106"/>
      <c r="O1648" s="106"/>
      <c r="P1648" s="106"/>
      <c r="Q1648" s="106"/>
      <c r="R1648" s="106"/>
      <c r="S1648" s="107"/>
    </row>
    <row r="1649" spans="11:19" s="89" customFormat="1" ht="15" customHeight="1" x14ac:dyDescent="0.3">
      <c r="K1649" s="106"/>
      <c r="L1649" s="106"/>
      <c r="M1649" s="106"/>
      <c r="N1649" s="106"/>
      <c r="O1649" s="106"/>
      <c r="P1649" s="106"/>
      <c r="Q1649" s="106"/>
      <c r="R1649" s="106"/>
      <c r="S1649" s="107"/>
    </row>
    <row r="1650" spans="11:19" s="89" customFormat="1" ht="15" customHeight="1" x14ac:dyDescent="0.3">
      <c r="K1650" s="106"/>
      <c r="L1650" s="106"/>
      <c r="M1650" s="106"/>
      <c r="N1650" s="106"/>
      <c r="O1650" s="106"/>
      <c r="P1650" s="106"/>
      <c r="Q1650" s="106"/>
      <c r="R1650" s="106"/>
      <c r="S1650" s="107"/>
    </row>
    <row r="1651" spans="11:19" s="89" customFormat="1" ht="15" customHeight="1" x14ac:dyDescent="0.3">
      <c r="K1651" s="106"/>
      <c r="L1651" s="106"/>
      <c r="M1651" s="106"/>
      <c r="N1651" s="106"/>
      <c r="O1651" s="106"/>
      <c r="P1651" s="106"/>
      <c r="Q1651" s="106"/>
      <c r="R1651" s="106"/>
      <c r="S1651" s="107"/>
    </row>
    <row r="1652" spans="11:19" s="89" customFormat="1" ht="15" customHeight="1" x14ac:dyDescent="0.3">
      <c r="K1652" s="106"/>
      <c r="L1652" s="106"/>
      <c r="M1652" s="106"/>
      <c r="N1652" s="106"/>
      <c r="O1652" s="106"/>
      <c r="P1652" s="106"/>
      <c r="Q1652" s="106"/>
      <c r="R1652" s="106"/>
      <c r="S1652" s="107"/>
    </row>
    <row r="1653" spans="11:19" s="89" customFormat="1" ht="15" customHeight="1" x14ac:dyDescent="0.3">
      <c r="K1653" s="106"/>
      <c r="L1653" s="106"/>
      <c r="M1653" s="106"/>
      <c r="N1653" s="106"/>
      <c r="O1653" s="106"/>
      <c r="P1653" s="106"/>
      <c r="Q1653" s="106"/>
      <c r="R1653" s="106"/>
      <c r="S1653" s="107"/>
    </row>
    <row r="1654" spans="11:19" s="89" customFormat="1" ht="15" customHeight="1" x14ac:dyDescent="0.3">
      <c r="K1654" s="106"/>
      <c r="L1654" s="106"/>
      <c r="M1654" s="106"/>
      <c r="N1654" s="106"/>
      <c r="O1654" s="106"/>
      <c r="P1654" s="106"/>
      <c r="Q1654" s="106"/>
      <c r="R1654" s="106"/>
      <c r="S1654" s="107"/>
    </row>
    <row r="1655" spans="11:19" s="89" customFormat="1" ht="15" customHeight="1" x14ac:dyDescent="0.3">
      <c r="K1655" s="106"/>
      <c r="L1655" s="106"/>
      <c r="M1655" s="106"/>
      <c r="N1655" s="106"/>
      <c r="O1655" s="106"/>
      <c r="P1655" s="106"/>
      <c r="Q1655" s="106"/>
      <c r="R1655" s="106"/>
      <c r="S1655" s="107"/>
    </row>
    <row r="1656" spans="11:19" s="89" customFormat="1" ht="15" customHeight="1" x14ac:dyDescent="0.3">
      <c r="K1656" s="106"/>
      <c r="L1656" s="106"/>
      <c r="M1656" s="106"/>
      <c r="N1656" s="106"/>
      <c r="O1656" s="106"/>
      <c r="P1656" s="106"/>
      <c r="Q1656" s="106"/>
      <c r="R1656" s="106"/>
      <c r="S1656" s="107"/>
    </row>
    <row r="1657" spans="11:19" s="89" customFormat="1" ht="15" customHeight="1" x14ac:dyDescent="0.3">
      <c r="K1657" s="106"/>
      <c r="L1657" s="106"/>
      <c r="M1657" s="106"/>
      <c r="N1657" s="106"/>
      <c r="O1657" s="106"/>
      <c r="P1657" s="106"/>
      <c r="Q1657" s="106"/>
      <c r="R1657" s="106"/>
      <c r="S1657" s="107"/>
    </row>
    <row r="1658" spans="11:19" s="89" customFormat="1" ht="15" customHeight="1" x14ac:dyDescent="0.3">
      <c r="K1658" s="106"/>
      <c r="L1658" s="106"/>
      <c r="M1658" s="106"/>
      <c r="N1658" s="106"/>
      <c r="O1658" s="106"/>
      <c r="P1658" s="106"/>
      <c r="Q1658" s="106"/>
      <c r="R1658" s="106"/>
      <c r="S1658" s="107"/>
    </row>
    <row r="1659" spans="11:19" s="89" customFormat="1" ht="15" customHeight="1" x14ac:dyDescent="0.3">
      <c r="K1659" s="106"/>
      <c r="L1659" s="106"/>
      <c r="M1659" s="106"/>
      <c r="N1659" s="106"/>
      <c r="O1659" s="106"/>
      <c r="P1659" s="106"/>
      <c r="Q1659" s="106"/>
      <c r="R1659" s="106"/>
      <c r="S1659" s="107"/>
    </row>
    <row r="1660" spans="11:19" s="89" customFormat="1" ht="15" customHeight="1" x14ac:dyDescent="0.3">
      <c r="K1660" s="106"/>
      <c r="L1660" s="106"/>
      <c r="M1660" s="106"/>
      <c r="N1660" s="106"/>
      <c r="O1660" s="106"/>
      <c r="P1660" s="106"/>
      <c r="Q1660" s="106"/>
      <c r="R1660" s="106"/>
      <c r="S1660" s="107"/>
    </row>
    <row r="1661" spans="11:19" s="89" customFormat="1" ht="15" customHeight="1" x14ac:dyDescent="0.3">
      <c r="K1661" s="106"/>
      <c r="L1661" s="106"/>
      <c r="M1661" s="106"/>
      <c r="N1661" s="106"/>
      <c r="O1661" s="106"/>
      <c r="P1661" s="106"/>
      <c r="Q1661" s="106"/>
      <c r="R1661" s="106"/>
      <c r="S1661" s="107"/>
    </row>
    <row r="1662" spans="11:19" s="89" customFormat="1" ht="15" customHeight="1" x14ac:dyDescent="0.3">
      <c r="K1662" s="106"/>
      <c r="L1662" s="106"/>
      <c r="M1662" s="106"/>
      <c r="N1662" s="106"/>
      <c r="O1662" s="106"/>
      <c r="P1662" s="106"/>
      <c r="Q1662" s="106"/>
      <c r="R1662" s="106"/>
      <c r="S1662" s="107"/>
    </row>
    <row r="1663" spans="11:19" s="89" customFormat="1" ht="15" customHeight="1" x14ac:dyDescent="0.3">
      <c r="K1663" s="106"/>
      <c r="L1663" s="106"/>
      <c r="M1663" s="106"/>
      <c r="N1663" s="106"/>
      <c r="O1663" s="106"/>
      <c r="P1663" s="106"/>
      <c r="Q1663" s="106"/>
      <c r="R1663" s="106"/>
      <c r="S1663" s="107"/>
    </row>
    <row r="1664" spans="11:19" s="89" customFormat="1" ht="15" customHeight="1" x14ac:dyDescent="0.3">
      <c r="K1664" s="106"/>
      <c r="L1664" s="106"/>
      <c r="M1664" s="106"/>
      <c r="N1664" s="106"/>
      <c r="O1664" s="106"/>
      <c r="P1664" s="106"/>
      <c r="Q1664" s="106"/>
      <c r="R1664" s="106"/>
      <c r="S1664" s="107"/>
    </row>
    <row r="1665" spans="11:19" s="89" customFormat="1" ht="15" customHeight="1" x14ac:dyDescent="0.3">
      <c r="K1665" s="106"/>
      <c r="L1665" s="106"/>
      <c r="M1665" s="106"/>
      <c r="N1665" s="106"/>
      <c r="O1665" s="106"/>
      <c r="P1665" s="106"/>
      <c r="Q1665" s="106"/>
      <c r="R1665" s="106"/>
      <c r="S1665" s="107"/>
    </row>
    <row r="1666" spans="11:19" s="89" customFormat="1" ht="15" customHeight="1" x14ac:dyDescent="0.3">
      <c r="K1666" s="106"/>
      <c r="L1666" s="106"/>
      <c r="M1666" s="106"/>
      <c r="N1666" s="106"/>
      <c r="O1666" s="106"/>
      <c r="P1666" s="106"/>
      <c r="Q1666" s="106"/>
      <c r="R1666" s="106"/>
      <c r="S1666" s="107"/>
    </row>
    <row r="1667" spans="11:19" s="89" customFormat="1" ht="15" customHeight="1" x14ac:dyDescent="0.3">
      <c r="K1667" s="106"/>
      <c r="L1667" s="106"/>
      <c r="M1667" s="106"/>
      <c r="N1667" s="106"/>
      <c r="O1667" s="106"/>
      <c r="P1667" s="106"/>
      <c r="Q1667" s="106"/>
      <c r="R1667" s="106"/>
      <c r="S1667" s="107"/>
    </row>
    <row r="1668" spans="11:19" s="89" customFormat="1" ht="15" customHeight="1" x14ac:dyDescent="0.3">
      <c r="K1668" s="106"/>
      <c r="L1668" s="106"/>
      <c r="M1668" s="106"/>
      <c r="N1668" s="106"/>
      <c r="O1668" s="106"/>
      <c r="P1668" s="106"/>
      <c r="Q1668" s="106"/>
      <c r="R1668" s="106"/>
      <c r="S1668" s="107"/>
    </row>
    <row r="1669" spans="11:19" s="89" customFormat="1" ht="15" customHeight="1" x14ac:dyDescent="0.3">
      <c r="K1669" s="106"/>
      <c r="L1669" s="106"/>
      <c r="M1669" s="106"/>
      <c r="N1669" s="106"/>
      <c r="O1669" s="106"/>
      <c r="P1669" s="106"/>
      <c r="Q1669" s="106"/>
      <c r="R1669" s="106"/>
      <c r="S1669" s="107"/>
    </row>
    <row r="1670" spans="11:19" s="89" customFormat="1" ht="15" customHeight="1" x14ac:dyDescent="0.3">
      <c r="K1670" s="106"/>
      <c r="L1670" s="106"/>
      <c r="M1670" s="106"/>
      <c r="N1670" s="106"/>
      <c r="O1670" s="106"/>
      <c r="P1670" s="106"/>
      <c r="Q1670" s="106"/>
      <c r="R1670" s="106"/>
      <c r="S1670" s="107"/>
    </row>
    <row r="1671" spans="11:19" s="89" customFormat="1" ht="15" customHeight="1" x14ac:dyDescent="0.3">
      <c r="K1671" s="106"/>
      <c r="L1671" s="106"/>
      <c r="M1671" s="106"/>
      <c r="N1671" s="106"/>
      <c r="O1671" s="106"/>
      <c r="P1671" s="106"/>
      <c r="Q1671" s="106"/>
      <c r="R1671" s="106"/>
      <c r="S1671" s="107"/>
    </row>
    <row r="1672" spans="11:19" s="89" customFormat="1" ht="15" customHeight="1" x14ac:dyDescent="0.3">
      <c r="K1672" s="106"/>
      <c r="L1672" s="106"/>
      <c r="M1672" s="106"/>
      <c r="N1672" s="106"/>
      <c r="O1672" s="106"/>
      <c r="P1672" s="106"/>
      <c r="Q1672" s="106"/>
      <c r="R1672" s="106"/>
      <c r="S1672" s="107"/>
    </row>
    <row r="1673" spans="11:19" s="89" customFormat="1" ht="15" customHeight="1" x14ac:dyDescent="0.3">
      <c r="K1673" s="106"/>
      <c r="L1673" s="106"/>
      <c r="M1673" s="106"/>
      <c r="N1673" s="106"/>
      <c r="O1673" s="106"/>
      <c r="P1673" s="106"/>
      <c r="Q1673" s="106"/>
      <c r="R1673" s="106"/>
      <c r="S1673" s="107"/>
    </row>
    <row r="1674" spans="11:19" s="89" customFormat="1" ht="15" customHeight="1" x14ac:dyDescent="0.3">
      <c r="K1674" s="106"/>
      <c r="L1674" s="106"/>
      <c r="M1674" s="106"/>
      <c r="N1674" s="106"/>
      <c r="O1674" s="106"/>
      <c r="P1674" s="106"/>
      <c r="Q1674" s="106"/>
      <c r="R1674" s="106"/>
      <c r="S1674" s="107"/>
    </row>
    <row r="1675" spans="11:19" s="89" customFormat="1" ht="15" customHeight="1" x14ac:dyDescent="0.3">
      <c r="K1675" s="106"/>
      <c r="L1675" s="106"/>
      <c r="M1675" s="106"/>
      <c r="N1675" s="106"/>
      <c r="O1675" s="106"/>
      <c r="P1675" s="106"/>
      <c r="Q1675" s="106"/>
      <c r="R1675" s="106"/>
      <c r="S1675" s="107"/>
    </row>
    <row r="1676" spans="11:19" s="89" customFormat="1" ht="15" customHeight="1" x14ac:dyDescent="0.3">
      <c r="K1676" s="106"/>
      <c r="L1676" s="106"/>
      <c r="M1676" s="106"/>
      <c r="N1676" s="106"/>
      <c r="O1676" s="106"/>
      <c r="P1676" s="106"/>
      <c r="Q1676" s="106"/>
      <c r="R1676" s="106"/>
      <c r="S1676" s="107"/>
    </row>
    <row r="1677" spans="11:19" s="89" customFormat="1" ht="15" customHeight="1" x14ac:dyDescent="0.3">
      <c r="K1677" s="106"/>
      <c r="L1677" s="106"/>
      <c r="M1677" s="106"/>
      <c r="N1677" s="106"/>
      <c r="O1677" s="106"/>
      <c r="P1677" s="106"/>
      <c r="Q1677" s="106"/>
      <c r="R1677" s="106"/>
      <c r="S1677" s="107"/>
    </row>
    <row r="1678" spans="11:19" s="89" customFormat="1" ht="15" customHeight="1" x14ac:dyDescent="0.3">
      <c r="K1678" s="106"/>
      <c r="L1678" s="106"/>
      <c r="M1678" s="106"/>
      <c r="N1678" s="106"/>
      <c r="O1678" s="106"/>
      <c r="P1678" s="106"/>
      <c r="Q1678" s="106"/>
      <c r="R1678" s="106"/>
      <c r="S1678" s="107"/>
    </row>
    <row r="1679" spans="11:19" s="89" customFormat="1" ht="15" customHeight="1" x14ac:dyDescent="0.3">
      <c r="K1679" s="106"/>
      <c r="L1679" s="106"/>
      <c r="M1679" s="106"/>
      <c r="N1679" s="106"/>
      <c r="O1679" s="106"/>
      <c r="P1679" s="106"/>
      <c r="Q1679" s="106"/>
      <c r="R1679" s="106"/>
      <c r="S1679" s="107"/>
    </row>
    <row r="1680" spans="11:19" s="89" customFormat="1" ht="15" customHeight="1" x14ac:dyDescent="0.3">
      <c r="K1680" s="106"/>
      <c r="L1680" s="106"/>
      <c r="M1680" s="106"/>
      <c r="N1680" s="106"/>
      <c r="O1680" s="106"/>
      <c r="P1680" s="106"/>
      <c r="Q1680" s="106"/>
      <c r="R1680" s="106"/>
      <c r="S1680" s="107"/>
    </row>
    <row r="1681" spans="11:19" s="89" customFormat="1" ht="15" customHeight="1" x14ac:dyDescent="0.3">
      <c r="K1681" s="106"/>
      <c r="L1681" s="106"/>
      <c r="M1681" s="106"/>
      <c r="N1681" s="106"/>
      <c r="O1681" s="106"/>
      <c r="P1681" s="106"/>
      <c r="Q1681" s="106"/>
      <c r="R1681" s="106"/>
      <c r="S1681" s="107"/>
    </row>
    <row r="1682" spans="11:19" s="89" customFormat="1" ht="15" customHeight="1" x14ac:dyDescent="0.3">
      <c r="K1682" s="106"/>
      <c r="L1682" s="106"/>
      <c r="M1682" s="106"/>
      <c r="N1682" s="106"/>
      <c r="O1682" s="106"/>
      <c r="P1682" s="106"/>
      <c r="Q1682" s="106"/>
      <c r="R1682" s="106"/>
      <c r="S1682" s="107"/>
    </row>
    <row r="1683" spans="11:19" s="89" customFormat="1" ht="15" customHeight="1" x14ac:dyDescent="0.3">
      <c r="K1683" s="106"/>
      <c r="L1683" s="106"/>
      <c r="M1683" s="106"/>
      <c r="N1683" s="106"/>
      <c r="O1683" s="106"/>
      <c r="P1683" s="106"/>
      <c r="Q1683" s="106"/>
      <c r="R1683" s="106"/>
      <c r="S1683" s="107"/>
    </row>
    <row r="1684" spans="11:19" s="89" customFormat="1" ht="15" customHeight="1" x14ac:dyDescent="0.3">
      <c r="K1684" s="106"/>
      <c r="L1684" s="106"/>
      <c r="M1684" s="106"/>
      <c r="N1684" s="106"/>
      <c r="O1684" s="106"/>
      <c r="P1684" s="106"/>
      <c r="Q1684" s="106"/>
      <c r="R1684" s="106"/>
      <c r="S1684" s="107"/>
    </row>
    <row r="1685" spans="11:19" s="89" customFormat="1" ht="15" customHeight="1" x14ac:dyDescent="0.3">
      <c r="K1685" s="106"/>
      <c r="L1685" s="106"/>
      <c r="M1685" s="106"/>
      <c r="N1685" s="106"/>
      <c r="O1685" s="106"/>
      <c r="P1685" s="106"/>
      <c r="Q1685" s="106"/>
      <c r="R1685" s="106"/>
      <c r="S1685" s="107"/>
    </row>
    <row r="1686" spans="11:19" s="89" customFormat="1" ht="15" customHeight="1" x14ac:dyDescent="0.3">
      <c r="K1686" s="106"/>
      <c r="L1686" s="106"/>
      <c r="M1686" s="106"/>
      <c r="N1686" s="106"/>
      <c r="O1686" s="106"/>
      <c r="P1686" s="106"/>
      <c r="Q1686" s="106"/>
      <c r="R1686" s="106"/>
      <c r="S1686" s="107"/>
    </row>
    <row r="1687" spans="11:19" s="89" customFormat="1" ht="15" customHeight="1" x14ac:dyDescent="0.3">
      <c r="K1687" s="106"/>
      <c r="L1687" s="106"/>
      <c r="M1687" s="106"/>
      <c r="N1687" s="106"/>
      <c r="O1687" s="106"/>
      <c r="P1687" s="106"/>
      <c r="Q1687" s="106"/>
      <c r="R1687" s="106"/>
      <c r="S1687" s="107"/>
    </row>
    <row r="1688" spans="11:19" s="89" customFormat="1" ht="15" customHeight="1" x14ac:dyDescent="0.3">
      <c r="K1688" s="106"/>
      <c r="L1688" s="106"/>
      <c r="M1688" s="106"/>
      <c r="N1688" s="106"/>
      <c r="O1688" s="106"/>
      <c r="P1688" s="106"/>
      <c r="Q1688" s="106"/>
      <c r="R1688" s="106"/>
      <c r="S1688" s="107"/>
    </row>
    <row r="1689" spans="11:19" s="89" customFormat="1" ht="15" customHeight="1" x14ac:dyDescent="0.3">
      <c r="K1689" s="106"/>
      <c r="L1689" s="106"/>
      <c r="M1689" s="106"/>
      <c r="N1689" s="106"/>
      <c r="O1689" s="106"/>
      <c r="P1689" s="106"/>
      <c r="Q1689" s="106"/>
      <c r="R1689" s="106"/>
      <c r="S1689" s="107"/>
    </row>
    <row r="1690" spans="11:19" s="89" customFormat="1" ht="15" customHeight="1" x14ac:dyDescent="0.3">
      <c r="K1690" s="106"/>
      <c r="L1690" s="106"/>
      <c r="M1690" s="106"/>
      <c r="N1690" s="106"/>
      <c r="O1690" s="106"/>
      <c r="P1690" s="106"/>
      <c r="Q1690" s="106"/>
      <c r="R1690" s="106"/>
      <c r="S1690" s="107"/>
    </row>
    <row r="1691" spans="11:19" s="89" customFormat="1" ht="15" customHeight="1" x14ac:dyDescent="0.3">
      <c r="K1691" s="106"/>
      <c r="L1691" s="106"/>
      <c r="M1691" s="106"/>
      <c r="N1691" s="106"/>
      <c r="O1691" s="106"/>
      <c r="P1691" s="106"/>
      <c r="Q1691" s="106"/>
      <c r="R1691" s="106"/>
      <c r="S1691" s="107"/>
    </row>
    <row r="1692" spans="11:19" s="89" customFormat="1" ht="15" customHeight="1" x14ac:dyDescent="0.3">
      <c r="K1692" s="106"/>
      <c r="L1692" s="106"/>
      <c r="M1692" s="106"/>
      <c r="N1692" s="106"/>
      <c r="O1692" s="106"/>
      <c r="P1692" s="106"/>
      <c r="Q1692" s="106"/>
      <c r="R1692" s="106"/>
      <c r="S1692" s="107"/>
    </row>
    <row r="1693" spans="11:19" s="89" customFormat="1" ht="15" customHeight="1" x14ac:dyDescent="0.3">
      <c r="K1693" s="106"/>
      <c r="L1693" s="106"/>
      <c r="M1693" s="106"/>
      <c r="N1693" s="106"/>
      <c r="O1693" s="106"/>
      <c r="P1693" s="106"/>
      <c r="Q1693" s="106"/>
      <c r="R1693" s="106"/>
      <c r="S1693" s="107"/>
    </row>
    <row r="1694" spans="11:19" s="89" customFormat="1" ht="15" customHeight="1" x14ac:dyDescent="0.3">
      <c r="K1694" s="106"/>
      <c r="L1694" s="106"/>
      <c r="M1694" s="106"/>
      <c r="N1694" s="106"/>
      <c r="O1694" s="106"/>
      <c r="P1694" s="106"/>
      <c r="Q1694" s="106"/>
      <c r="R1694" s="106"/>
      <c r="S1694" s="107"/>
    </row>
    <row r="1695" spans="11:19" s="89" customFormat="1" ht="15" customHeight="1" x14ac:dyDescent="0.3">
      <c r="K1695" s="106"/>
      <c r="L1695" s="106"/>
      <c r="M1695" s="106"/>
      <c r="N1695" s="106"/>
      <c r="O1695" s="106"/>
      <c r="P1695" s="106"/>
      <c r="Q1695" s="106"/>
      <c r="R1695" s="106"/>
      <c r="S1695" s="107"/>
    </row>
    <row r="1696" spans="11:19" s="89" customFormat="1" ht="15" customHeight="1" x14ac:dyDescent="0.3">
      <c r="K1696" s="106"/>
      <c r="L1696" s="106"/>
      <c r="M1696" s="106"/>
      <c r="N1696" s="106"/>
      <c r="O1696" s="106"/>
      <c r="P1696" s="106"/>
      <c r="Q1696" s="106"/>
      <c r="R1696" s="106"/>
      <c r="S1696" s="107"/>
    </row>
    <row r="1697" spans="11:19" s="89" customFormat="1" ht="15" customHeight="1" x14ac:dyDescent="0.3">
      <c r="K1697" s="106"/>
      <c r="L1697" s="106"/>
      <c r="M1697" s="106"/>
      <c r="N1697" s="106"/>
      <c r="O1697" s="106"/>
      <c r="P1697" s="106"/>
      <c r="Q1697" s="106"/>
      <c r="R1697" s="106"/>
      <c r="S1697" s="107"/>
    </row>
    <row r="1698" spans="11:19" s="89" customFormat="1" ht="15" customHeight="1" x14ac:dyDescent="0.3">
      <c r="K1698" s="106"/>
      <c r="L1698" s="106"/>
      <c r="M1698" s="106"/>
      <c r="N1698" s="106"/>
      <c r="O1698" s="106"/>
      <c r="P1698" s="106"/>
      <c r="Q1698" s="106"/>
      <c r="R1698" s="106"/>
      <c r="S1698" s="107"/>
    </row>
    <row r="1699" spans="11:19" s="89" customFormat="1" ht="15" customHeight="1" x14ac:dyDescent="0.3">
      <c r="K1699" s="106"/>
      <c r="L1699" s="106"/>
      <c r="M1699" s="106"/>
      <c r="N1699" s="106"/>
      <c r="O1699" s="106"/>
      <c r="P1699" s="106"/>
      <c r="Q1699" s="106"/>
      <c r="R1699" s="106"/>
      <c r="S1699" s="107"/>
    </row>
    <row r="1700" spans="11:19" s="89" customFormat="1" ht="15" customHeight="1" x14ac:dyDescent="0.3">
      <c r="K1700" s="106"/>
      <c r="L1700" s="106"/>
      <c r="M1700" s="106"/>
      <c r="N1700" s="106"/>
      <c r="O1700" s="106"/>
      <c r="P1700" s="106"/>
      <c r="Q1700" s="106"/>
      <c r="R1700" s="106"/>
      <c r="S1700" s="107"/>
    </row>
    <row r="1701" spans="11:19" s="89" customFormat="1" ht="15" customHeight="1" x14ac:dyDescent="0.3">
      <c r="K1701" s="106"/>
      <c r="L1701" s="106"/>
      <c r="M1701" s="106"/>
      <c r="N1701" s="106"/>
      <c r="O1701" s="106"/>
      <c r="P1701" s="106"/>
      <c r="Q1701" s="106"/>
      <c r="R1701" s="106"/>
      <c r="S1701" s="107"/>
    </row>
    <row r="1702" spans="11:19" s="89" customFormat="1" ht="15" customHeight="1" x14ac:dyDescent="0.3">
      <c r="K1702" s="106"/>
      <c r="L1702" s="106"/>
      <c r="M1702" s="106"/>
      <c r="N1702" s="106"/>
      <c r="O1702" s="106"/>
      <c r="P1702" s="106"/>
      <c r="Q1702" s="106"/>
      <c r="R1702" s="106"/>
      <c r="S1702" s="107"/>
    </row>
    <row r="1703" spans="11:19" s="89" customFormat="1" ht="15" customHeight="1" x14ac:dyDescent="0.3">
      <c r="K1703" s="106"/>
      <c r="L1703" s="106"/>
      <c r="M1703" s="106"/>
      <c r="N1703" s="106"/>
      <c r="O1703" s="106"/>
      <c r="P1703" s="106"/>
      <c r="Q1703" s="106"/>
      <c r="R1703" s="106"/>
      <c r="S1703" s="107"/>
    </row>
    <row r="1704" spans="11:19" s="89" customFormat="1" ht="15" customHeight="1" x14ac:dyDescent="0.3">
      <c r="K1704" s="106"/>
      <c r="L1704" s="106"/>
      <c r="M1704" s="106"/>
      <c r="N1704" s="106"/>
      <c r="O1704" s="106"/>
      <c r="P1704" s="106"/>
      <c r="Q1704" s="106"/>
      <c r="R1704" s="106"/>
      <c r="S1704" s="107"/>
    </row>
    <row r="1705" spans="11:19" s="89" customFormat="1" ht="15" customHeight="1" x14ac:dyDescent="0.3">
      <c r="K1705" s="106"/>
      <c r="L1705" s="106"/>
      <c r="M1705" s="106"/>
      <c r="N1705" s="106"/>
      <c r="O1705" s="106"/>
      <c r="P1705" s="106"/>
      <c r="Q1705" s="106"/>
      <c r="R1705" s="106"/>
      <c r="S1705" s="107"/>
    </row>
    <row r="1706" spans="11:19" s="89" customFormat="1" ht="15" customHeight="1" x14ac:dyDescent="0.3">
      <c r="K1706" s="106"/>
      <c r="L1706" s="106"/>
      <c r="M1706" s="106"/>
      <c r="N1706" s="106"/>
      <c r="O1706" s="106"/>
      <c r="P1706" s="106"/>
      <c r="Q1706" s="106"/>
      <c r="R1706" s="106"/>
      <c r="S1706" s="107"/>
    </row>
    <row r="1707" spans="11:19" s="89" customFormat="1" ht="15" customHeight="1" x14ac:dyDescent="0.3">
      <c r="K1707" s="106"/>
      <c r="L1707" s="106"/>
      <c r="M1707" s="106"/>
      <c r="N1707" s="106"/>
      <c r="O1707" s="106"/>
      <c r="P1707" s="106"/>
      <c r="Q1707" s="106"/>
      <c r="R1707" s="106"/>
      <c r="S1707" s="107"/>
    </row>
    <row r="1708" spans="11:19" s="89" customFormat="1" ht="15" customHeight="1" x14ac:dyDescent="0.3">
      <c r="K1708" s="106"/>
      <c r="L1708" s="106"/>
      <c r="M1708" s="106"/>
      <c r="N1708" s="106"/>
      <c r="O1708" s="106"/>
      <c r="P1708" s="106"/>
      <c r="Q1708" s="106"/>
      <c r="R1708" s="106"/>
      <c r="S1708" s="107"/>
    </row>
    <row r="1709" spans="11:19" s="89" customFormat="1" ht="15" customHeight="1" x14ac:dyDescent="0.3">
      <c r="K1709" s="106"/>
      <c r="L1709" s="106"/>
      <c r="M1709" s="106"/>
      <c r="N1709" s="106"/>
      <c r="O1709" s="106"/>
      <c r="P1709" s="106"/>
      <c r="Q1709" s="106"/>
      <c r="R1709" s="106"/>
      <c r="S1709" s="107"/>
    </row>
    <row r="1710" spans="11:19" s="89" customFormat="1" ht="15" customHeight="1" x14ac:dyDescent="0.3">
      <c r="K1710" s="106"/>
      <c r="L1710" s="106"/>
      <c r="M1710" s="106"/>
      <c r="N1710" s="106"/>
      <c r="O1710" s="106"/>
      <c r="P1710" s="106"/>
      <c r="Q1710" s="106"/>
      <c r="R1710" s="106"/>
      <c r="S1710" s="107"/>
    </row>
    <row r="1711" spans="11:19" s="89" customFormat="1" ht="15" customHeight="1" x14ac:dyDescent="0.3">
      <c r="K1711" s="106"/>
      <c r="L1711" s="106"/>
      <c r="M1711" s="106"/>
      <c r="N1711" s="106"/>
      <c r="O1711" s="106"/>
      <c r="P1711" s="106"/>
      <c r="Q1711" s="106"/>
      <c r="R1711" s="106"/>
      <c r="S1711" s="107"/>
    </row>
    <row r="1712" spans="11:19" s="89" customFormat="1" ht="15" customHeight="1" x14ac:dyDescent="0.3">
      <c r="K1712" s="106"/>
      <c r="L1712" s="106"/>
      <c r="M1712" s="106"/>
      <c r="N1712" s="106"/>
      <c r="O1712" s="106"/>
      <c r="P1712" s="106"/>
      <c r="Q1712" s="106"/>
      <c r="R1712" s="106"/>
      <c r="S1712" s="107"/>
    </row>
    <row r="1713" spans="11:19" s="89" customFormat="1" ht="15" customHeight="1" x14ac:dyDescent="0.3">
      <c r="K1713" s="106"/>
      <c r="L1713" s="106"/>
      <c r="M1713" s="106"/>
      <c r="N1713" s="106"/>
      <c r="O1713" s="106"/>
      <c r="P1713" s="106"/>
      <c r="Q1713" s="106"/>
      <c r="R1713" s="106"/>
      <c r="S1713" s="107"/>
    </row>
    <row r="1714" spans="11:19" s="89" customFormat="1" ht="15" customHeight="1" x14ac:dyDescent="0.3">
      <c r="K1714" s="106"/>
      <c r="L1714" s="106"/>
      <c r="M1714" s="106"/>
      <c r="N1714" s="106"/>
      <c r="O1714" s="106"/>
      <c r="P1714" s="106"/>
      <c r="Q1714" s="106"/>
      <c r="R1714" s="106"/>
      <c r="S1714" s="107"/>
    </row>
    <row r="1715" spans="11:19" s="89" customFormat="1" ht="15" customHeight="1" x14ac:dyDescent="0.3">
      <c r="K1715" s="106"/>
      <c r="L1715" s="106"/>
      <c r="M1715" s="106"/>
      <c r="N1715" s="106"/>
      <c r="O1715" s="106"/>
      <c r="P1715" s="106"/>
      <c r="Q1715" s="106"/>
      <c r="R1715" s="106"/>
      <c r="S1715" s="107"/>
    </row>
    <row r="1716" spans="11:19" s="89" customFormat="1" ht="15" customHeight="1" x14ac:dyDescent="0.3">
      <c r="K1716" s="106"/>
      <c r="L1716" s="106"/>
      <c r="M1716" s="106"/>
      <c r="N1716" s="106"/>
      <c r="O1716" s="106"/>
      <c r="P1716" s="106"/>
      <c r="Q1716" s="106"/>
      <c r="R1716" s="106"/>
      <c r="S1716" s="107"/>
    </row>
    <row r="1717" spans="11:19" s="89" customFormat="1" ht="15" customHeight="1" x14ac:dyDescent="0.3">
      <c r="K1717" s="106"/>
      <c r="L1717" s="106"/>
      <c r="M1717" s="106"/>
      <c r="N1717" s="106"/>
      <c r="O1717" s="106"/>
      <c r="P1717" s="106"/>
      <c r="Q1717" s="106"/>
      <c r="R1717" s="106"/>
      <c r="S1717" s="107"/>
    </row>
    <row r="1718" spans="11:19" s="89" customFormat="1" ht="15" customHeight="1" x14ac:dyDescent="0.3">
      <c r="K1718" s="106"/>
      <c r="L1718" s="106"/>
      <c r="M1718" s="106"/>
      <c r="N1718" s="106"/>
      <c r="O1718" s="106"/>
      <c r="P1718" s="106"/>
      <c r="Q1718" s="106"/>
      <c r="R1718" s="106"/>
      <c r="S1718" s="107"/>
    </row>
    <row r="1719" spans="11:19" s="89" customFormat="1" ht="15" customHeight="1" x14ac:dyDescent="0.3">
      <c r="K1719" s="106"/>
      <c r="L1719" s="106"/>
      <c r="M1719" s="106"/>
      <c r="N1719" s="106"/>
      <c r="O1719" s="106"/>
      <c r="P1719" s="106"/>
      <c r="Q1719" s="106"/>
      <c r="R1719" s="106"/>
      <c r="S1719" s="107"/>
    </row>
    <row r="1720" spans="11:19" s="89" customFormat="1" ht="15" customHeight="1" x14ac:dyDescent="0.3">
      <c r="K1720" s="106"/>
      <c r="L1720" s="106"/>
      <c r="M1720" s="106"/>
      <c r="N1720" s="106"/>
      <c r="O1720" s="106"/>
      <c r="P1720" s="106"/>
      <c r="Q1720" s="106"/>
      <c r="R1720" s="106"/>
      <c r="S1720" s="107"/>
    </row>
    <row r="1721" spans="11:19" s="89" customFormat="1" ht="15" customHeight="1" x14ac:dyDescent="0.3">
      <c r="K1721" s="106"/>
      <c r="L1721" s="106"/>
      <c r="M1721" s="106"/>
      <c r="N1721" s="106"/>
      <c r="O1721" s="106"/>
      <c r="P1721" s="106"/>
      <c r="Q1721" s="106"/>
      <c r="R1721" s="106"/>
      <c r="S1721" s="107"/>
    </row>
    <row r="1722" spans="11:19" s="89" customFormat="1" ht="15" customHeight="1" x14ac:dyDescent="0.3">
      <c r="K1722" s="106"/>
      <c r="L1722" s="106"/>
      <c r="M1722" s="106"/>
      <c r="N1722" s="106"/>
      <c r="O1722" s="106"/>
      <c r="P1722" s="106"/>
      <c r="Q1722" s="106"/>
      <c r="R1722" s="106"/>
      <c r="S1722" s="107"/>
    </row>
    <row r="1723" spans="11:19" s="89" customFormat="1" ht="15" customHeight="1" x14ac:dyDescent="0.3">
      <c r="K1723" s="106"/>
      <c r="L1723" s="106"/>
      <c r="M1723" s="106"/>
      <c r="N1723" s="106"/>
      <c r="O1723" s="106"/>
      <c r="P1723" s="106"/>
      <c r="Q1723" s="106"/>
      <c r="R1723" s="106"/>
      <c r="S1723" s="107"/>
    </row>
    <row r="1724" spans="11:19" s="89" customFormat="1" ht="15" customHeight="1" x14ac:dyDescent="0.3">
      <c r="K1724" s="106"/>
      <c r="L1724" s="106"/>
      <c r="M1724" s="106"/>
      <c r="N1724" s="106"/>
      <c r="O1724" s="106"/>
      <c r="P1724" s="106"/>
      <c r="Q1724" s="106"/>
      <c r="R1724" s="106"/>
      <c r="S1724" s="107"/>
    </row>
    <row r="1725" spans="11:19" s="89" customFormat="1" ht="15" customHeight="1" x14ac:dyDescent="0.3">
      <c r="K1725" s="106"/>
      <c r="L1725" s="106"/>
      <c r="M1725" s="106"/>
      <c r="N1725" s="106"/>
      <c r="O1725" s="106"/>
      <c r="P1725" s="106"/>
      <c r="Q1725" s="106"/>
      <c r="R1725" s="106"/>
      <c r="S1725" s="107"/>
    </row>
    <row r="1726" spans="11:19" s="89" customFormat="1" ht="15" customHeight="1" x14ac:dyDescent="0.3">
      <c r="K1726" s="106"/>
      <c r="L1726" s="106"/>
      <c r="M1726" s="106"/>
      <c r="N1726" s="106"/>
      <c r="O1726" s="106"/>
      <c r="P1726" s="106"/>
      <c r="Q1726" s="106"/>
      <c r="R1726" s="106"/>
      <c r="S1726" s="107"/>
    </row>
    <row r="1727" spans="11:19" s="89" customFormat="1" ht="15" customHeight="1" x14ac:dyDescent="0.3">
      <c r="K1727" s="106"/>
      <c r="L1727" s="106"/>
      <c r="M1727" s="106"/>
      <c r="N1727" s="106"/>
      <c r="O1727" s="106"/>
      <c r="P1727" s="106"/>
      <c r="Q1727" s="106"/>
      <c r="R1727" s="106"/>
      <c r="S1727" s="107"/>
    </row>
    <row r="1728" spans="11:19" s="89" customFormat="1" ht="15" customHeight="1" x14ac:dyDescent="0.3">
      <c r="K1728" s="106"/>
      <c r="L1728" s="106"/>
      <c r="M1728" s="106"/>
      <c r="N1728" s="106"/>
      <c r="O1728" s="106"/>
      <c r="P1728" s="106"/>
      <c r="Q1728" s="106"/>
      <c r="R1728" s="106"/>
      <c r="S1728" s="107"/>
    </row>
    <row r="1729" spans="11:19" s="89" customFormat="1" ht="15" customHeight="1" x14ac:dyDescent="0.3">
      <c r="K1729" s="106"/>
      <c r="L1729" s="106"/>
      <c r="M1729" s="106"/>
      <c r="N1729" s="106"/>
      <c r="O1729" s="106"/>
      <c r="P1729" s="106"/>
      <c r="Q1729" s="106"/>
      <c r="R1729" s="106"/>
      <c r="S1729" s="107"/>
    </row>
    <row r="1730" spans="11:19" s="89" customFormat="1" ht="15" customHeight="1" x14ac:dyDescent="0.3">
      <c r="K1730" s="106"/>
      <c r="L1730" s="106"/>
      <c r="M1730" s="106"/>
      <c r="N1730" s="106"/>
      <c r="O1730" s="106"/>
      <c r="P1730" s="106"/>
      <c r="Q1730" s="106"/>
      <c r="R1730" s="106"/>
      <c r="S1730" s="107"/>
    </row>
    <row r="1731" spans="11:19" s="89" customFormat="1" ht="15" customHeight="1" x14ac:dyDescent="0.3">
      <c r="K1731" s="106"/>
      <c r="L1731" s="106"/>
      <c r="M1731" s="106"/>
      <c r="N1731" s="106"/>
      <c r="O1731" s="106"/>
      <c r="P1731" s="106"/>
      <c r="Q1731" s="106"/>
      <c r="R1731" s="106"/>
      <c r="S1731" s="107"/>
    </row>
    <row r="1732" spans="11:19" s="89" customFormat="1" ht="15" customHeight="1" x14ac:dyDescent="0.3">
      <c r="K1732" s="106"/>
      <c r="L1732" s="106"/>
      <c r="M1732" s="106"/>
      <c r="N1732" s="106"/>
      <c r="O1732" s="106"/>
      <c r="P1732" s="106"/>
      <c r="Q1732" s="106"/>
      <c r="R1732" s="106"/>
      <c r="S1732" s="107"/>
    </row>
    <row r="1733" spans="11:19" s="89" customFormat="1" ht="15" customHeight="1" x14ac:dyDescent="0.3">
      <c r="K1733" s="106"/>
      <c r="L1733" s="106"/>
      <c r="M1733" s="106"/>
      <c r="N1733" s="106"/>
      <c r="O1733" s="106"/>
      <c r="P1733" s="106"/>
      <c r="Q1733" s="106"/>
      <c r="R1733" s="106"/>
      <c r="S1733" s="107"/>
    </row>
    <row r="1734" spans="11:19" s="89" customFormat="1" ht="15" customHeight="1" x14ac:dyDescent="0.3">
      <c r="K1734" s="106"/>
      <c r="L1734" s="106"/>
      <c r="M1734" s="106"/>
      <c r="N1734" s="106"/>
      <c r="O1734" s="106"/>
      <c r="P1734" s="106"/>
      <c r="Q1734" s="106"/>
      <c r="R1734" s="106"/>
      <c r="S1734" s="107"/>
    </row>
    <row r="1735" spans="11:19" s="89" customFormat="1" ht="15" customHeight="1" x14ac:dyDescent="0.3">
      <c r="K1735" s="106"/>
      <c r="L1735" s="106"/>
      <c r="M1735" s="106"/>
      <c r="N1735" s="106"/>
      <c r="O1735" s="106"/>
      <c r="P1735" s="106"/>
      <c r="Q1735" s="106"/>
      <c r="R1735" s="106"/>
      <c r="S1735" s="107"/>
    </row>
    <row r="1736" spans="11:19" s="89" customFormat="1" ht="15" customHeight="1" x14ac:dyDescent="0.3">
      <c r="K1736" s="106"/>
      <c r="L1736" s="106"/>
      <c r="M1736" s="106"/>
      <c r="N1736" s="106"/>
      <c r="O1736" s="106"/>
      <c r="P1736" s="106"/>
      <c r="Q1736" s="106"/>
      <c r="R1736" s="106"/>
      <c r="S1736" s="107"/>
    </row>
    <row r="1737" spans="11:19" s="89" customFormat="1" ht="15" customHeight="1" x14ac:dyDescent="0.3">
      <c r="K1737" s="106"/>
      <c r="L1737" s="106"/>
      <c r="M1737" s="106"/>
      <c r="N1737" s="106"/>
      <c r="O1737" s="106"/>
      <c r="P1737" s="106"/>
      <c r="Q1737" s="106"/>
      <c r="R1737" s="106"/>
      <c r="S1737" s="107"/>
    </row>
    <row r="1738" spans="11:19" s="89" customFormat="1" ht="15" customHeight="1" x14ac:dyDescent="0.3">
      <c r="K1738" s="106"/>
      <c r="L1738" s="106"/>
      <c r="M1738" s="106"/>
      <c r="N1738" s="106"/>
      <c r="O1738" s="106"/>
      <c r="P1738" s="106"/>
      <c r="Q1738" s="106"/>
      <c r="R1738" s="106"/>
      <c r="S1738" s="107"/>
    </row>
    <row r="1739" spans="11:19" s="89" customFormat="1" ht="15" customHeight="1" x14ac:dyDescent="0.3">
      <c r="K1739" s="106"/>
      <c r="L1739" s="106"/>
      <c r="M1739" s="106"/>
      <c r="N1739" s="106"/>
      <c r="O1739" s="106"/>
      <c r="P1739" s="106"/>
      <c r="Q1739" s="106"/>
      <c r="R1739" s="106"/>
      <c r="S1739" s="107"/>
    </row>
    <row r="1740" spans="11:19" s="89" customFormat="1" ht="15" customHeight="1" x14ac:dyDescent="0.3">
      <c r="K1740" s="106"/>
      <c r="L1740" s="106"/>
      <c r="M1740" s="106"/>
      <c r="N1740" s="106"/>
      <c r="O1740" s="106"/>
      <c r="P1740" s="106"/>
      <c r="Q1740" s="106"/>
      <c r="R1740" s="106"/>
      <c r="S1740" s="107"/>
    </row>
    <row r="1741" spans="11:19" s="89" customFormat="1" ht="15" customHeight="1" x14ac:dyDescent="0.3">
      <c r="K1741" s="106"/>
      <c r="L1741" s="106"/>
      <c r="M1741" s="106"/>
      <c r="N1741" s="106"/>
      <c r="O1741" s="106"/>
      <c r="P1741" s="106"/>
      <c r="Q1741" s="106"/>
      <c r="R1741" s="106"/>
      <c r="S1741" s="107"/>
    </row>
    <row r="1742" spans="11:19" s="89" customFormat="1" ht="15" customHeight="1" x14ac:dyDescent="0.3">
      <c r="K1742" s="106"/>
      <c r="L1742" s="106"/>
      <c r="M1742" s="106"/>
      <c r="N1742" s="106"/>
      <c r="O1742" s="106"/>
      <c r="P1742" s="106"/>
      <c r="Q1742" s="106"/>
      <c r="R1742" s="106"/>
      <c r="S1742" s="107"/>
    </row>
    <row r="1743" spans="11:19" s="89" customFormat="1" ht="15" customHeight="1" x14ac:dyDescent="0.3">
      <c r="K1743" s="106"/>
      <c r="L1743" s="106"/>
      <c r="M1743" s="106"/>
      <c r="N1743" s="106"/>
      <c r="O1743" s="106"/>
      <c r="P1743" s="106"/>
      <c r="Q1743" s="106"/>
      <c r="R1743" s="106"/>
      <c r="S1743" s="107"/>
    </row>
    <row r="1744" spans="11:19" s="89" customFormat="1" ht="15" customHeight="1" x14ac:dyDescent="0.3">
      <c r="K1744" s="106"/>
      <c r="L1744" s="106"/>
      <c r="M1744" s="106"/>
      <c r="N1744" s="106"/>
      <c r="O1744" s="106"/>
      <c r="P1744" s="106"/>
      <c r="Q1744" s="106"/>
      <c r="R1744" s="106"/>
      <c r="S1744" s="107"/>
    </row>
    <row r="1745" spans="11:19" s="89" customFormat="1" ht="15" customHeight="1" x14ac:dyDescent="0.3">
      <c r="K1745" s="106"/>
      <c r="L1745" s="106"/>
      <c r="M1745" s="106"/>
      <c r="N1745" s="106"/>
      <c r="O1745" s="106"/>
      <c r="P1745" s="106"/>
      <c r="Q1745" s="106"/>
      <c r="R1745" s="106"/>
      <c r="S1745" s="107"/>
    </row>
    <row r="1746" spans="11:19" s="89" customFormat="1" ht="15" customHeight="1" x14ac:dyDescent="0.3">
      <c r="K1746" s="106"/>
      <c r="L1746" s="106"/>
      <c r="M1746" s="106"/>
      <c r="N1746" s="106"/>
      <c r="O1746" s="106"/>
      <c r="P1746" s="106"/>
      <c r="Q1746" s="106"/>
      <c r="R1746" s="106"/>
      <c r="S1746" s="107"/>
    </row>
    <row r="1747" spans="11:19" s="89" customFormat="1" ht="15" customHeight="1" x14ac:dyDescent="0.3">
      <c r="K1747" s="106"/>
      <c r="L1747" s="106"/>
      <c r="M1747" s="106"/>
      <c r="N1747" s="106"/>
      <c r="O1747" s="106"/>
      <c r="P1747" s="106"/>
      <c r="Q1747" s="106"/>
      <c r="R1747" s="106"/>
      <c r="S1747" s="107"/>
    </row>
    <row r="1748" spans="11:19" s="89" customFormat="1" ht="15" customHeight="1" x14ac:dyDescent="0.3">
      <c r="K1748" s="106"/>
      <c r="L1748" s="106"/>
      <c r="M1748" s="106"/>
      <c r="N1748" s="106"/>
      <c r="O1748" s="106"/>
      <c r="P1748" s="106"/>
      <c r="Q1748" s="106"/>
      <c r="R1748" s="106"/>
      <c r="S1748" s="107"/>
    </row>
    <row r="1749" spans="11:19" s="89" customFormat="1" ht="15" customHeight="1" x14ac:dyDescent="0.3">
      <c r="K1749" s="106"/>
      <c r="L1749" s="106"/>
      <c r="M1749" s="106"/>
      <c r="N1749" s="106"/>
      <c r="O1749" s="106"/>
      <c r="P1749" s="106"/>
      <c r="Q1749" s="106"/>
      <c r="R1749" s="106"/>
      <c r="S1749" s="107"/>
    </row>
    <row r="1750" spans="11:19" s="89" customFormat="1" ht="15" customHeight="1" x14ac:dyDescent="0.3">
      <c r="K1750" s="106"/>
      <c r="L1750" s="106"/>
      <c r="M1750" s="106"/>
      <c r="N1750" s="106"/>
      <c r="O1750" s="106"/>
      <c r="P1750" s="106"/>
      <c r="Q1750" s="106"/>
      <c r="R1750" s="106"/>
      <c r="S1750" s="107"/>
    </row>
    <row r="1751" spans="11:19" s="89" customFormat="1" ht="15" customHeight="1" x14ac:dyDescent="0.3">
      <c r="K1751" s="106"/>
      <c r="L1751" s="106"/>
      <c r="M1751" s="106"/>
      <c r="N1751" s="106"/>
      <c r="O1751" s="106"/>
      <c r="P1751" s="106"/>
      <c r="Q1751" s="106"/>
      <c r="R1751" s="106"/>
      <c r="S1751" s="107"/>
    </row>
    <row r="1752" spans="11:19" s="89" customFormat="1" ht="15" customHeight="1" x14ac:dyDescent="0.3">
      <c r="K1752" s="106"/>
      <c r="L1752" s="106"/>
      <c r="M1752" s="106"/>
      <c r="N1752" s="106"/>
      <c r="O1752" s="106"/>
      <c r="P1752" s="106"/>
      <c r="Q1752" s="106"/>
      <c r="R1752" s="106"/>
      <c r="S1752" s="107"/>
    </row>
    <row r="1753" spans="11:19" s="89" customFormat="1" ht="15" customHeight="1" x14ac:dyDescent="0.3">
      <c r="K1753" s="106"/>
      <c r="L1753" s="106"/>
      <c r="M1753" s="106"/>
      <c r="N1753" s="106"/>
      <c r="O1753" s="106"/>
      <c r="P1753" s="106"/>
      <c r="Q1753" s="106"/>
      <c r="R1753" s="106"/>
      <c r="S1753" s="107"/>
    </row>
    <row r="1754" spans="11:19" s="89" customFormat="1" ht="15" customHeight="1" x14ac:dyDescent="0.3">
      <c r="K1754" s="106"/>
      <c r="L1754" s="106"/>
      <c r="M1754" s="106"/>
      <c r="N1754" s="106"/>
      <c r="O1754" s="106"/>
      <c r="P1754" s="106"/>
      <c r="Q1754" s="106"/>
      <c r="R1754" s="106"/>
      <c r="S1754" s="107"/>
    </row>
    <row r="1755" spans="11:19" s="89" customFormat="1" ht="15" customHeight="1" x14ac:dyDescent="0.3">
      <c r="K1755" s="106"/>
      <c r="L1755" s="106"/>
      <c r="M1755" s="106"/>
      <c r="N1755" s="106"/>
      <c r="O1755" s="106"/>
      <c r="P1755" s="106"/>
      <c r="Q1755" s="106"/>
      <c r="R1755" s="106"/>
      <c r="S1755" s="107"/>
    </row>
    <row r="1756" spans="11:19" s="89" customFormat="1" ht="15" customHeight="1" x14ac:dyDescent="0.3">
      <c r="K1756" s="106"/>
      <c r="L1756" s="106"/>
      <c r="M1756" s="106"/>
      <c r="N1756" s="106"/>
      <c r="O1756" s="106"/>
      <c r="P1756" s="106"/>
      <c r="Q1756" s="106"/>
      <c r="R1756" s="106"/>
      <c r="S1756" s="107"/>
    </row>
    <row r="1757" spans="11:19" s="89" customFormat="1" ht="15" customHeight="1" x14ac:dyDescent="0.3">
      <c r="K1757" s="106"/>
      <c r="L1757" s="106"/>
      <c r="M1757" s="106"/>
      <c r="N1757" s="106"/>
      <c r="O1757" s="106"/>
      <c r="P1757" s="106"/>
      <c r="Q1757" s="106"/>
      <c r="R1757" s="106"/>
      <c r="S1757" s="107"/>
    </row>
    <row r="1758" spans="11:19" s="89" customFormat="1" ht="15" customHeight="1" x14ac:dyDescent="0.3">
      <c r="K1758" s="106"/>
      <c r="L1758" s="106"/>
      <c r="M1758" s="106"/>
      <c r="N1758" s="106"/>
      <c r="O1758" s="106"/>
      <c r="P1758" s="106"/>
      <c r="Q1758" s="106"/>
      <c r="R1758" s="106"/>
      <c r="S1758" s="107"/>
    </row>
    <row r="1759" spans="11:19" s="89" customFormat="1" ht="15" customHeight="1" x14ac:dyDescent="0.3">
      <c r="K1759" s="106"/>
      <c r="L1759" s="106"/>
      <c r="M1759" s="106"/>
      <c r="N1759" s="106"/>
      <c r="O1759" s="106"/>
      <c r="P1759" s="106"/>
      <c r="Q1759" s="106"/>
      <c r="R1759" s="106"/>
      <c r="S1759" s="107"/>
    </row>
    <row r="1760" spans="11:19" s="89" customFormat="1" ht="15" customHeight="1" x14ac:dyDescent="0.3">
      <c r="K1760" s="106"/>
      <c r="L1760" s="106"/>
      <c r="M1760" s="106"/>
      <c r="N1760" s="106"/>
      <c r="O1760" s="106"/>
      <c r="P1760" s="106"/>
      <c r="Q1760" s="106"/>
      <c r="R1760" s="106"/>
      <c r="S1760" s="107"/>
    </row>
    <row r="1761" spans="11:19" s="89" customFormat="1" ht="15" customHeight="1" x14ac:dyDescent="0.3">
      <c r="K1761" s="106"/>
      <c r="L1761" s="106"/>
      <c r="M1761" s="106"/>
      <c r="N1761" s="106"/>
      <c r="O1761" s="106"/>
      <c r="P1761" s="106"/>
      <c r="Q1761" s="106"/>
      <c r="R1761" s="106"/>
      <c r="S1761" s="107"/>
    </row>
    <row r="1762" spans="11:19" s="89" customFormat="1" ht="15" customHeight="1" x14ac:dyDescent="0.3">
      <c r="K1762" s="106"/>
      <c r="L1762" s="106"/>
      <c r="M1762" s="106"/>
      <c r="N1762" s="106"/>
      <c r="O1762" s="106"/>
      <c r="P1762" s="106"/>
      <c r="Q1762" s="106"/>
      <c r="R1762" s="106"/>
      <c r="S1762" s="107"/>
    </row>
    <row r="1763" spans="11:19" s="89" customFormat="1" ht="15" customHeight="1" x14ac:dyDescent="0.3">
      <c r="K1763" s="106"/>
      <c r="L1763" s="106"/>
      <c r="M1763" s="106"/>
      <c r="N1763" s="106"/>
      <c r="O1763" s="106"/>
      <c r="P1763" s="106"/>
      <c r="Q1763" s="106"/>
      <c r="R1763" s="106"/>
      <c r="S1763" s="107"/>
    </row>
    <row r="1764" spans="11:19" s="89" customFormat="1" ht="15" customHeight="1" x14ac:dyDescent="0.3">
      <c r="K1764" s="106"/>
      <c r="L1764" s="106"/>
      <c r="M1764" s="106"/>
      <c r="N1764" s="106"/>
      <c r="O1764" s="106"/>
      <c r="P1764" s="106"/>
      <c r="Q1764" s="106"/>
      <c r="R1764" s="106"/>
      <c r="S1764" s="107"/>
    </row>
    <row r="1765" spans="11:19" s="89" customFormat="1" ht="15" customHeight="1" x14ac:dyDescent="0.3">
      <c r="K1765" s="106"/>
      <c r="L1765" s="106"/>
      <c r="M1765" s="106"/>
      <c r="N1765" s="106"/>
      <c r="O1765" s="106"/>
      <c r="P1765" s="106"/>
      <c r="Q1765" s="106"/>
      <c r="R1765" s="106"/>
      <c r="S1765" s="107"/>
    </row>
    <row r="1766" spans="11:19" s="89" customFormat="1" ht="15" customHeight="1" x14ac:dyDescent="0.3">
      <c r="K1766" s="106"/>
      <c r="L1766" s="106"/>
      <c r="M1766" s="106"/>
      <c r="N1766" s="106"/>
      <c r="O1766" s="106"/>
      <c r="P1766" s="106"/>
      <c r="Q1766" s="106"/>
      <c r="R1766" s="106"/>
      <c r="S1766" s="107"/>
    </row>
    <row r="1767" spans="11:19" s="89" customFormat="1" ht="15" customHeight="1" x14ac:dyDescent="0.3">
      <c r="K1767" s="106"/>
      <c r="L1767" s="106"/>
      <c r="M1767" s="106"/>
      <c r="N1767" s="106"/>
      <c r="O1767" s="106"/>
      <c r="P1767" s="106"/>
      <c r="Q1767" s="106"/>
      <c r="R1767" s="106"/>
      <c r="S1767" s="107"/>
    </row>
    <row r="1768" spans="11:19" s="89" customFormat="1" ht="15" customHeight="1" x14ac:dyDescent="0.3">
      <c r="K1768" s="106"/>
      <c r="L1768" s="106"/>
      <c r="M1768" s="106"/>
      <c r="N1768" s="106"/>
      <c r="O1768" s="106"/>
      <c r="P1768" s="106"/>
      <c r="Q1768" s="106"/>
      <c r="R1768" s="106"/>
      <c r="S1768" s="107"/>
    </row>
    <row r="1769" spans="11:19" s="89" customFormat="1" ht="15" customHeight="1" x14ac:dyDescent="0.3">
      <c r="K1769" s="106"/>
      <c r="L1769" s="106"/>
      <c r="M1769" s="106"/>
      <c r="N1769" s="106"/>
      <c r="O1769" s="106"/>
      <c r="P1769" s="106"/>
      <c r="Q1769" s="106"/>
      <c r="R1769" s="106"/>
      <c r="S1769" s="107"/>
    </row>
    <row r="1770" spans="11:19" s="89" customFormat="1" ht="15" customHeight="1" x14ac:dyDescent="0.3">
      <c r="K1770" s="106"/>
      <c r="L1770" s="106"/>
      <c r="M1770" s="106"/>
      <c r="N1770" s="106"/>
      <c r="O1770" s="106"/>
      <c r="P1770" s="106"/>
      <c r="Q1770" s="106"/>
      <c r="R1770" s="106"/>
      <c r="S1770" s="107"/>
    </row>
    <row r="1771" spans="11:19" s="89" customFormat="1" ht="15" customHeight="1" x14ac:dyDescent="0.3">
      <c r="K1771" s="106"/>
      <c r="L1771" s="106"/>
      <c r="M1771" s="106"/>
      <c r="N1771" s="106"/>
      <c r="O1771" s="106"/>
      <c r="P1771" s="106"/>
      <c r="Q1771" s="106"/>
      <c r="R1771" s="106"/>
      <c r="S1771" s="107"/>
    </row>
    <row r="1772" spans="11:19" s="89" customFormat="1" ht="15" customHeight="1" x14ac:dyDescent="0.3">
      <c r="K1772" s="106"/>
      <c r="L1772" s="106"/>
      <c r="M1772" s="106"/>
      <c r="N1772" s="106"/>
      <c r="O1772" s="106"/>
      <c r="P1772" s="106"/>
      <c r="Q1772" s="106"/>
      <c r="R1772" s="106"/>
      <c r="S1772" s="107"/>
    </row>
    <row r="1773" spans="11:19" s="89" customFormat="1" ht="15" customHeight="1" x14ac:dyDescent="0.3">
      <c r="K1773" s="106"/>
      <c r="L1773" s="106"/>
      <c r="M1773" s="106"/>
      <c r="N1773" s="106"/>
      <c r="O1773" s="106"/>
      <c r="P1773" s="106"/>
      <c r="Q1773" s="106"/>
      <c r="R1773" s="106"/>
      <c r="S1773" s="107"/>
    </row>
    <row r="1774" spans="11:19" s="89" customFormat="1" ht="15" customHeight="1" x14ac:dyDescent="0.3">
      <c r="K1774" s="106"/>
      <c r="L1774" s="106"/>
      <c r="M1774" s="106"/>
      <c r="N1774" s="106"/>
      <c r="O1774" s="106"/>
      <c r="P1774" s="106"/>
      <c r="Q1774" s="106"/>
      <c r="R1774" s="106"/>
      <c r="S1774" s="107"/>
    </row>
    <row r="1775" spans="11:19" s="89" customFormat="1" ht="15" customHeight="1" x14ac:dyDescent="0.3">
      <c r="K1775" s="106"/>
      <c r="L1775" s="106"/>
      <c r="M1775" s="106"/>
      <c r="N1775" s="106"/>
      <c r="O1775" s="106"/>
      <c r="P1775" s="106"/>
      <c r="Q1775" s="106"/>
      <c r="R1775" s="106"/>
      <c r="S1775" s="107"/>
    </row>
    <row r="1776" spans="11:19" s="89" customFormat="1" ht="15" customHeight="1" x14ac:dyDescent="0.3">
      <c r="K1776" s="106"/>
      <c r="L1776" s="106"/>
      <c r="M1776" s="106"/>
      <c r="N1776" s="106"/>
      <c r="O1776" s="106"/>
      <c r="P1776" s="106"/>
      <c r="Q1776" s="106"/>
      <c r="R1776" s="106"/>
      <c r="S1776" s="107"/>
    </row>
    <row r="1777" spans="11:19" s="89" customFormat="1" ht="15" customHeight="1" x14ac:dyDescent="0.3">
      <c r="K1777" s="106"/>
      <c r="L1777" s="106"/>
      <c r="M1777" s="106"/>
      <c r="N1777" s="106"/>
      <c r="O1777" s="106"/>
      <c r="P1777" s="106"/>
      <c r="Q1777" s="106"/>
      <c r="R1777" s="106"/>
      <c r="S1777" s="107"/>
    </row>
    <row r="1778" spans="11:19" s="89" customFormat="1" ht="15" customHeight="1" x14ac:dyDescent="0.3">
      <c r="K1778" s="106"/>
      <c r="L1778" s="106"/>
      <c r="M1778" s="106"/>
      <c r="N1778" s="106"/>
      <c r="O1778" s="106"/>
      <c r="P1778" s="106"/>
      <c r="Q1778" s="106"/>
      <c r="R1778" s="106"/>
      <c r="S1778" s="107"/>
    </row>
    <row r="1779" spans="11:19" s="89" customFormat="1" ht="15" customHeight="1" x14ac:dyDescent="0.3">
      <c r="K1779" s="106"/>
      <c r="L1779" s="106"/>
      <c r="M1779" s="106"/>
      <c r="N1779" s="106"/>
      <c r="O1779" s="106"/>
      <c r="P1779" s="106"/>
      <c r="Q1779" s="106"/>
      <c r="R1779" s="106"/>
      <c r="S1779" s="107"/>
    </row>
    <row r="1780" spans="11:19" s="89" customFormat="1" ht="15" customHeight="1" x14ac:dyDescent="0.3">
      <c r="K1780" s="106"/>
      <c r="L1780" s="106"/>
      <c r="M1780" s="106"/>
      <c r="N1780" s="106"/>
      <c r="O1780" s="106"/>
      <c r="P1780" s="106"/>
      <c r="Q1780" s="106"/>
      <c r="R1780" s="106"/>
      <c r="S1780" s="107"/>
    </row>
    <row r="1781" spans="11:19" s="89" customFormat="1" ht="15" customHeight="1" x14ac:dyDescent="0.3">
      <c r="K1781" s="106"/>
      <c r="L1781" s="106"/>
      <c r="M1781" s="106"/>
      <c r="N1781" s="106"/>
      <c r="O1781" s="106"/>
      <c r="P1781" s="106"/>
      <c r="Q1781" s="106"/>
      <c r="R1781" s="106"/>
      <c r="S1781" s="107"/>
    </row>
    <row r="1782" spans="11:19" s="89" customFormat="1" ht="15" customHeight="1" x14ac:dyDescent="0.3">
      <c r="K1782" s="106"/>
      <c r="L1782" s="106"/>
      <c r="M1782" s="106"/>
      <c r="N1782" s="106"/>
      <c r="O1782" s="106"/>
      <c r="P1782" s="106"/>
      <c r="Q1782" s="106"/>
      <c r="R1782" s="106"/>
      <c r="S1782" s="107"/>
    </row>
    <row r="1783" spans="11:19" s="89" customFormat="1" ht="15" customHeight="1" x14ac:dyDescent="0.3">
      <c r="K1783" s="106"/>
      <c r="L1783" s="106"/>
      <c r="M1783" s="106"/>
      <c r="N1783" s="106"/>
      <c r="O1783" s="106"/>
      <c r="P1783" s="106"/>
      <c r="Q1783" s="106"/>
      <c r="R1783" s="106"/>
      <c r="S1783" s="107"/>
    </row>
    <row r="1784" spans="11:19" s="89" customFormat="1" ht="15" customHeight="1" x14ac:dyDescent="0.3">
      <c r="K1784" s="106"/>
      <c r="L1784" s="106"/>
      <c r="M1784" s="106"/>
      <c r="N1784" s="106"/>
      <c r="O1784" s="106"/>
      <c r="P1784" s="106"/>
      <c r="Q1784" s="106"/>
      <c r="R1784" s="106"/>
      <c r="S1784" s="107"/>
    </row>
    <row r="1785" spans="11:19" s="89" customFormat="1" ht="15" customHeight="1" x14ac:dyDescent="0.3">
      <c r="K1785" s="106"/>
      <c r="L1785" s="106"/>
      <c r="M1785" s="106"/>
      <c r="N1785" s="106"/>
      <c r="O1785" s="106"/>
      <c r="P1785" s="106"/>
      <c r="Q1785" s="106"/>
      <c r="R1785" s="106"/>
      <c r="S1785" s="107"/>
    </row>
    <row r="1786" spans="11:19" s="89" customFormat="1" ht="15" customHeight="1" x14ac:dyDescent="0.3">
      <c r="K1786" s="106"/>
      <c r="L1786" s="106"/>
      <c r="M1786" s="106"/>
      <c r="N1786" s="106"/>
      <c r="O1786" s="106"/>
      <c r="P1786" s="106"/>
      <c r="Q1786" s="106"/>
      <c r="R1786" s="106"/>
      <c r="S1786" s="107"/>
    </row>
    <row r="1787" spans="11:19" s="89" customFormat="1" ht="15" customHeight="1" x14ac:dyDescent="0.3">
      <c r="K1787" s="106"/>
      <c r="L1787" s="106"/>
      <c r="M1787" s="106"/>
      <c r="N1787" s="106"/>
      <c r="O1787" s="106"/>
      <c r="P1787" s="106"/>
      <c r="Q1787" s="106"/>
      <c r="R1787" s="106"/>
      <c r="S1787" s="107"/>
    </row>
    <row r="1788" spans="11:19" s="89" customFormat="1" ht="15" customHeight="1" x14ac:dyDescent="0.3">
      <c r="K1788" s="106"/>
      <c r="L1788" s="106"/>
      <c r="M1788" s="106"/>
      <c r="N1788" s="106"/>
      <c r="O1788" s="106"/>
      <c r="P1788" s="106"/>
      <c r="Q1788" s="106"/>
      <c r="R1788" s="106"/>
      <c r="S1788" s="107"/>
    </row>
    <row r="1789" spans="11:19" s="89" customFormat="1" ht="15" customHeight="1" x14ac:dyDescent="0.3">
      <c r="K1789" s="106"/>
      <c r="L1789" s="106"/>
      <c r="M1789" s="106"/>
      <c r="N1789" s="106"/>
      <c r="O1789" s="106"/>
      <c r="P1789" s="106"/>
      <c r="Q1789" s="106"/>
      <c r="R1789" s="106"/>
      <c r="S1789" s="107"/>
    </row>
    <row r="1790" spans="11:19" s="89" customFormat="1" ht="15" customHeight="1" x14ac:dyDescent="0.3">
      <c r="K1790" s="106"/>
      <c r="L1790" s="106"/>
      <c r="M1790" s="106"/>
      <c r="N1790" s="106"/>
      <c r="O1790" s="106"/>
      <c r="P1790" s="106"/>
      <c r="Q1790" s="106"/>
      <c r="R1790" s="106"/>
      <c r="S1790" s="107"/>
    </row>
    <row r="1791" spans="11:19" s="89" customFormat="1" ht="15" customHeight="1" x14ac:dyDescent="0.3">
      <c r="K1791" s="106"/>
      <c r="L1791" s="106"/>
      <c r="M1791" s="106"/>
      <c r="N1791" s="106"/>
      <c r="O1791" s="106"/>
      <c r="P1791" s="106"/>
      <c r="Q1791" s="106"/>
      <c r="R1791" s="106"/>
      <c r="S1791" s="107"/>
    </row>
    <row r="1792" spans="11:19" s="89" customFormat="1" ht="15" customHeight="1" x14ac:dyDescent="0.3">
      <c r="K1792" s="106"/>
      <c r="L1792" s="106"/>
      <c r="M1792" s="106"/>
      <c r="N1792" s="106"/>
      <c r="O1792" s="106"/>
      <c r="P1792" s="106"/>
      <c r="Q1792" s="106"/>
      <c r="R1792" s="106"/>
      <c r="S1792" s="107"/>
    </row>
    <row r="1793" spans="11:19" s="89" customFormat="1" ht="15" customHeight="1" x14ac:dyDescent="0.3">
      <c r="K1793" s="106"/>
      <c r="L1793" s="106"/>
      <c r="M1793" s="106"/>
      <c r="N1793" s="106"/>
      <c r="O1793" s="106"/>
      <c r="P1793" s="106"/>
      <c r="Q1793" s="106"/>
      <c r="R1793" s="106"/>
      <c r="S1793" s="107"/>
    </row>
    <row r="1794" spans="11:19" s="89" customFormat="1" ht="15" customHeight="1" x14ac:dyDescent="0.3">
      <c r="K1794" s="106"/>
      <c r="L1794" s="106"/>
      <c r="M1794" s="106"/>
      <c r="N1794" s="106"/>
      <c r="O1794" s="106"/>
      <c r="P1794" s="106"/>
      <c r="Q1794" s="106"/>
      <c r="R1794" s="106"/>
      <c r="S1794" s="107"/>
    </row>
    <row r="1795" spans="11:19" s="89" customFormat="1" ht="15" customHeight="1" x14ac:dyDescent="0.3">
      <c r="K1795" s="106"/>
      <c r="L1795" s="106"/>
      <c r="M1795" s="106"/>
      <c r="N1795" s="106"/>
      <c r="O1795" s="106"/>
      <c r="P1795" s="106"/>
      <c r="Q1795" s="106"/>
      <c r="R1795" s="106"/>
      <c r="S1795" s="107"/>
    </row>
    <row r="1796" spans="11:19" s="89" customFormat="1" ht="15" customHeight="1" x14ac:dyDescent="0.3">
      <c r="K1796" s="106"/>
      <c r="L1796" s="106"/>
      <c r="M1796" s="106"/>
      <c r="N1796" s="106"/>
      <c r="O1796" s="106"/>
      <c r="P1796" s="106"/>
      <c r="Q1796" s="106"/>
      <c r="R1796" s="106"/>
      <c r="S1796" s="107"/>
    </row>
    <row r="1797" spans="11:19" s="89" customFormat="1" ht="15" customHeight="1" x14ac:dyDescent="0.3">
      <c r="K1797" s="106"/>
      <c r="L1797" s="106"/>
      <c r="M1797" s="106"/>
      <c r="N1797" s="106"/>
      <c r="O1797" s="106"/>
      <c r="P1797" s="106"/>
      <c r="Q1797" s="106"/>
      <c r="R1797" s="106"/>
      <c r="S1797" s="107"/>
    </row>
    <row r="1798" spans="11:19" s="89" customFormat="1" ht="15" customHeight="1" x14ac:dyDescent="0.3">
      <c r="K1798" s="106"/>
      <c r="L1798" s="106"/>
      <c r="M1798" s="106"/>
      <c r="N1798" s="106"/>
      <c r="O1798" s="106"/>
      <c r="P1798" s="106"/>
      <c r="Q1798" s="106"/>
      <c r="R1798" s="106"/>
      <c r="S1798" s="107"/>
    </row>
    <row r="1799" spans="11:19" s="89" customFormat="1" ht="15" customHeight="1" x14ac:dyDescent="0.3">
      <c r="K1799" s="106"/>
      <c r="L1799" s="106"/>
      <c r="M1799" s="106"/>
      <c r="N1799" s="106"/>
      <c r="O1799" s="106"/>
      <c r="P1799" s="106"/>
      <c r="Q1799" s="106"/>
      <c r="R1799" s="106"/>
      <c r="S1799" s="107"/>
    </row>
    <row r="1800" spans="11:19" s="89" customFormat="1" ht="15" customHeight="1" x14ac:dyDescent="0.3">
      <c r="K1800" s="106"/>
      <c r="L1800" s="106"/>
      <c r="M1800" s="106"/>
      <c r="N1800" s="106"/>
      <c r="O1800" s="106"/>
      <c r="P1800" s="106"/>
      <c r="Q1800" s="106"/>
      <c r="R1800" s="106"/>
      <c r="S1800" s="107"/>
    </row>
    <row r="1801" spans="11:19" s="89" customFormat="1" ht="15" customHeight="1" x14ac:dyDescent="0.3">
      <c r="K1801" s="106"/>
      <c r="L1801" s="106"/>
      <c r="M1801" s="106"/>
      <c r="N1801" s="106"/>
      <c r="O1801" s="106"/>
      <c r="P1801" s="106"/>
      <c r="Q1801" s="106"/>
      <c r="R1801" s="106"/>
      <c r="S1801" s="107"/>
    </row>
    <row r="1802" spans="11:19" s="89" customFormat="1" ht="15" customHeight="1" x14ac:dyDescent="0.3">
      <c r="K1802" s="106"/>
      <c r="L1802" s="106"/>
      <c r="M1802" s="106"/>
      <c r="N1802" s="106"/>
      <c r="O1802" s="106"/>
      <c r="P1802" s="106"/>
      <c r="Q1802" s="106"/>
      <c r="R1802" s="106"/>
      <c r="S1802" s="107"/>
    </row>
    <row r="1803" spans="11:19" s="89" customFormat="1" ht="15" customHeight="1" x14ac:dyDescent="0.3">
      <c r="K1803" s="106"/>
      <c r="L1803" s="106"/>
      <c r="M1803" s="106"/>
      <c r="N1803" s="106"/>
      <c r="O1803" s="106"/>
      <c r="P1803" s="106"/>
      <c r="Q1803" s="106"/>
      <c r="R1803" s="106"/>
      <c r="S1803" s="107"/>
    </row>
    <row r="1804" spans="11:19" s="89" customFormat="1" ht="15" customHeight="1" x14ac:dyDescent="0.3">
      <c r="K1804" s="106"/>
      <c r="L1804" s="106"/>
      <c r="M1804" s="106"/>
      <c r="N1804" s="106"/>
      <c r="O1804" s="106"/>
      <c r="P1804" s="106"/>
      <c r="Q1804" s="106"/>
      <c r="R1804" s="106"/>
      <c r="S1804" s="107"/>
    </row>
    <row r="1805" spans="11:19" s="89" customFormat="1" ht="15" customHeight="1" x14ac:dyDescent="0.3">
      <c r="K1805" s="106"/>
      <c r="L1805" s="106"/>
      <c r="M1805" s="106"/>
      <c r="N1805" s="106"/>
      <c r="O1805" s="106"/>
      <c r="P1805" s="106"/>
      <c r="Q1805" s="106"/>
      <c r="R1805" s="106"/>
      <c r="S1805" s="107"/>
    </row>
    <row r="1806" spans="11:19" s="89" customFormat="1" ht="15" customHeight="1" x14ac:dyDescent="0.3">
      <c r="K1806" s="106"/>
      <c r="L1806" s="106"/>
      <c r="M1806" s="106"/>
      <c r="N1806" s="106"/>
      <c r="O1806" s="106"/>
      <c r="P1806" s="106"/>
      <c r="Q1806" s="106"/>
      <c r="R1806" s="106"/>
      <c r="S1806" s="107"/>
    </row>
    <row r="1807" spans="11:19" s="89" customFormat="1" ht="15" customHeight="1" x14ac:dyDescent="0.3">
      <c r="K1807" s="106"/>
      <c r="L1807" s="106"/>
      <c r="M1807" s="106"/>
      <c r="N1807" s="106"/>
      <c r="O1807" s="106"/>
      <c r="P1807" s="106"/>
      <c r="Q1807" s="106"/>
      <c r="R1807" s="106"/>
      <c r="S1807" s="107"/>
    </row>
    <row r="1808" spans="11:19" s="89" customFormat="1" ht="15" customHeight="1" x14ac:dyDescent="0.3">
      <c r="K1808" s="106"/>
      <c r="L1808" s="106"/>
      <c r="M1808" s="106"/>
      <c r="N1808" s="106"/>
      <c r="O1808" s="106"/>
      <c r="P1808" s="106"/>
      <c r="Q1808" s="106"/>
      <c r="R1808" s="106"/>
      <c r="S1808" s="107"/>
    </row>
    <row r="1809" spans="11:19" s="89" customFormat="1" ht="15" customHeight="1" x14ac:dyDescent="0.3">
      <c r="K1809" s="106"/>
      <c r="L1809" s="106"/>
      <c r="M1809" s="106"/>
      <c r="N1809" s="106"/>
      <c r="O1809" s="106"/>
      <c r="P1809" s="106"/>
      <c r="Q1809" s="106"/>
      <c r="R1809" s="106"/>
      <c r="S1809" s="107"/>
    </row>
    <row r="1810" spans="11:19" s="89" customFormat="1" ht="15" customHeight="1" x14ac:dyDescent="0.3">
      <c r="K1810" s="106"/>
      <c r="L1810" s="106"/>
      <c r="M1810" s="106"/>
      <c r="N1810" s="106"/>
      <c r="O1810" s="106"/>
      <c r="P1810" s="106"/>
      <c r="Q1810" s="106"/>
      <c r="R1810" s="106"/>
      <c r="S1810" s="107"/>
    </row>
    <row r="1811" spans="11:19" s="89" customFormat="1" ht="15" customHeight="1" x14ac:dyDescent="0.3">
      <c r="K1811" s="106"/>
      <c r="L1811" s="106"/>
      <c r="M1811" s="106"/>
      <c r="N1811" s="106"/>
      <c r="O1811" s="106"/>
      <c r="P1811" s="106"/>
      <c r="Q1811" s="106"/>
      <c r="R1811" s="106"/>
      <c r="S1811" s="107"/>
    </row>
    <row r="1812" spans="11:19" s="89" customFormat="1" ht="15" customHeight="1" x14ac:dyDescent="0.3">
      <c r="K1812" s="106"/>
      <c r="L1812" s="106"/>
      <c r="M1812" s="106"/>
      <c r="N1812" s="106"/>
      <c r="O1812" s="106"/>
      <c r="P1812" s="106"/>
      <c r="Q1812" s="106"/>
      <c r="R1812" s="106"/>
      <c r="S1812" s="107"/>
    </row>
    <row r="1813" spans="11:19" s="89" customFormat="1" ht="15" customHeight="1" x14ac:dyDescent="0.3">
      <c r="K1813" s="106"/>
      <c r="L1813" s="106"/>
      <c r="M1813" s="106"/>
      <c r="N1813" s="106"/>
      <c r="O1813" s="106"/>
      <c r="P1813" s="106"/>
      <c r="Q1813" s="106"/>
      <c r="R1813" s="106"/>
      <c r="S1813" s="107"/>
    </row>
    <row r="1814" spans="11:19" s="89" customFormat="1" ht="15" customHeight="1" x14ac:dyDescent="0.3">
      <c r="K1814" s="106"/>
      <c r="L1814" s="106"/>
      <c r="M1814" s="106"/>
      <c r="N1814" s="106"/>
      <c r="O1814" s="106"/>
      <c r="P1814" s="106"/>
      <c r="Q1814" s="106"/>
      <c r="R1814" s="106"/>
      <c r="S1814" s="107"/>
    </row>
    <row r="1815" spans="11:19" s="89" customFormat="1" ht="15" customHeight="1" x14ac:dyDescent="0.3">
      <c r="K1815" s="106"/>
      <c r="L1815" s="106"/>
      <c r="M1815" s="106"/>
      <c r="N1815" s="106"/>
      <c r="O1815" s="106"/>
      <c r="P1815" s="106"/>
      <c r="Q1815" s="106"/>
      <c r="R1815" s="106"/>
      <c r="S1815" s="107"/>
    </row>
    <row r="1816" spans="11:19" s="89" customFormat="1" ht="15" customHeight="1" x14ac:dyDescent="0.3">
      <c r="K1816" s="106"/>
      <c r="L1816" s="106"/>
      <c r="M1816" s="106"/>
      <c r="N1816" s="106"/>
      <c r="O1816" s="106"/>
      <c r="P1816" s="106"/>
      <c r="Q1816" s="106"/>
      <c r="R1816" s="106"/>
      <c r="S1816" s="107"/>
    </row>
    <row r="1817" spans="11:19" s="89" customFormat="1" ht="15" customHeight="1" x14ac:dyDescent="0.3">
      <c r="K1817" s="106"/>
      <c r="L1817" s="106"/>
      <c r="M1817" s="106"/>
      <c r="N1817" s="106"/>
      <c r="O1817" s="106"/>
      <c r="P1817" s="106"/>
      <c r="Q1817" s="106"/>
      <c r="R1817" s="106"/>
      <c r="S1817" s="107"/>
    </row>
    <row r="1818" spans="11:19" s="89" customFormat="1" ht="15" customHeight="1" x14ac:dyDescent="0.3">
      <c r="K1818" s="106"/>
      <c r="L1818" s="106"/>
      <c r="M1818" s="106"/>
      <c r="N1818" s="106"/>
      <c r="O1818" s="106"/>
      <c r="P1818" s="106"/>
      <c r="Q1818" s="106"/>
      <c r="R1818" s="106"/>
      <c r="S1818" s="107"/>
    </row>
    <row r="1819" spans="11:19" s="89" customFormat="1" ht="15" customHeight="1" x14ac:dyDescent="0.3">
      <c r="K1819" s="106"/>
      <c r="L1819" s="106"/>
      <c r="M1819" s="106"/>
      <c r="N1819" s="106"/>
      <c r="O1819" s="106"/>
      <c r="P1819" s="106"/>
      <c r="Q1819" s="106"/>
      <c r="R1819" s="106"/>
      <c r="S1819" s="107"/>
    </row>
    <row r="1820" spans="11:19" s="89" customFormat="1" ht="15" customHeight="1" x14ac:dyDescent="0.3">
      <c r="K1820" s="106"/>
      <c r="L1820" s="106"/>
      <c r="M1820" s="106"/>
      <c r="N1820" s="106"/>
      <c r="O1820" s="106"/>
      <c r="P1820" s="106"/>
      <c r="Q1820" s="106"/>
      <c r="R1820" s="106"/>
      <c r="S1820" s="107"/>
    </row>
    <row r="1821" spans="11:19" s="89" customFormat="1" ht="15" customHeight="1" x14ac:dyDescent="0.3">
      <c r="K1821" s="106"/>
      <c r="L1821" s="106"/>
      <c r="M1821" s="106"/>
      <c r="N1821" s="106"/>
      <c r="O1821" s="106"/>
      <c r="P1821" s="106"/>
      <c r="Q1821" s="106"/>
      <c r="R1821" s="106"/>
      <c r="S1821" s="107"/>
    </row>
    <row r="1822" spans="11:19" s="89" customFormat="1" ht="15" customHeight="1" x14ac:dyDescent="0.3">
      <c r="K1822" s="106"/>
      <c r="L1822" s="106"/>
      <c r="M1822" s="106"/>
      <c r="N1822" s="106"/>
      <c r="O1822" s="106"/>
      <c r="P1822" s="106"/>
      <c r="Q1822" s="106"/>
      <c r="R1822" s="106"/>
      <c r="S1822" s="107"/>
    </row>
    <row r="1823" spans="11:19" s="89" customFormat="1" ht="15" customHeight="1" x14ac:dyDescent="0.3">
      <c r="K1823" s="106"/>
      <c r="L1823" s="106"/>
      <c r="M1823" s="106"/>
      <c r="N1823" s="106"/>
      <c r="O1823" s="106"/>
      <c r="P1823" s="106"/>
      <c r="Q1823" s="106"/>
      <c r="R1823" s="106"/>
      <c r="S1823" s="107"/>
    </row>
    <row r="1824" spans="11:19" s="89" customFormat="1" ht="15" customHeight="1" x14ac:dyDescent="0.3">
      <c r="K1824" s="106"/>
      <c r="L1824" s="106"/>
      <c r="M1824" s="106"/>
      <c r="N1824" s="106"/>
      <c r="O1824" s="106"/>
      <c r="P1824" s="106"/>
      <c r="Q1824" s="106"/>
      <c r="R1824" s="106"/>
      <c r="S1824" s="107"/>
    </row>
    <row r="1825" spans="11:19" s="89" customFormat="1" ht="15" customHeight="1" x14ac:dyDescent="0.3">
      <c r="K1825" s="106"/>
      <c r="L1825" s="106"/>
      <c r="M1825" s="106"/>
      <c r="N1825" s="106"/>
      <c r="O1825" s="106"/>
      <c r="P1825" s="106"/>
      <c r="Q1825" s="106"/>
      <c r="R1825" s="106"/>
      <c r="S1825" s="107"/>
    </row>
    <row r="1826" spans="11:19" s="89" customFormat="1" ht="15" customHeight="1" x14ac:dyDescent="0.3">
      <c r="K1826" s="106"/>
      <c r="L1826" s="106"/>
      <c r="M1826" s="106"/>
      <c r="N1826" s="106"/>
      <c r="O1826" s="106"/>
      <c r="P1826" s="106"/>
      <c r="Q1826" s="106"/>
      <c r="R1826" s="106"/>
      <c r="S1826" s="107"/>
    </row>
    <row r="1827" spans="11:19" s="89" customFormat="1" ht="15" customHeight="1" x14ac:dyDescent="0.3">
      <c r="K1827" s="106"/>
      <c r="L1827" s="106"/>
      <c r="M1827" s="106"/>
      <c r="N1827" s="106"/>
      <c r="O1827" s="106"/>
      <c r="P1827" s="106"/>
      <c r="Q1827" s="106"/>
      <c r="R1827" s="106"/>
      <c r="S1827" s="107"/>
    </row>
    <row r="1828" spans="11:19" s="89" customFormat="1" ht="15" customHeight="1" x14ac:dyDescent="0.3">
      <c r="K1828" s="106"/>
      <c r="L1828" s="106"/>
      <c r="M1828" s="106"/>
      <c r="N1828" s="106"/>
      <c r="O1828" s="106"/>
      <c r="P1828" s="106"/>
      <c r="Q1828" s="106"/>
      <c r="R1828" s="106"/>
      <c r="S1828" s="107"/>
    </row>
    <row r="1829" spans="11:19" s="89" customFormat="1" ht="15" customHeight="1" x14ac:dyDescent="0.3">
      <c r="K1829" s="106"/>
      <c r="L1829" s="106"/>
      <c r="M1829" s="106"/>
      <c r="N1829" s="106"/>
      <c r="O1829" s="106"/>
      <c r="P1829" s="106"/>
      <c r="Q1829" s="106"/>
      <c r="R1829" s="106"/>
      <c r="S1829" s="107"/>
    </row>
    <row r="1830" spans="11:19" s="89" customFormat="1" ht="15" customHeight="1" x14ac:dyDescent="0.3">
      <c r="K1830" s="106"/>
      <c r="L1830" s="106"/>
      <c r="M1830" s="106"/>
      <c r="N1830" s="106"/>
      <c r="O1830" s="106"/>
      <c r="P1830" s="106"/>
      <c r="Q1830" s="106"/>
      <c r="R1830" s="106"/>
      <c r="S1830" s="107"/>
    </row>
    <row r="1831" spans="11:19" s="89" customFormat="1" ht="15" customHeight="1" x14ac:dyDescent="0.3">
      <c r="K1831" s="106"/>
      <c r="L1831" s="106"/>
      <c r="M1831" s="106"/>
      <c r="N1831" s="106"/>
      <c r="O1831" s="106"/>
      <c r="P1831" s="106"/>
      <c r="Q1831" s="106"/>
      <c r="R1831" s="106"/>
      <c r="S1831" s="107"/>
    </row>
    <row r="1832" spans="11:19" s="89" customFormat="1" ht="15" customHeight="1" x14ac:dyDescent="0.3">
      <c r="K1832" s="106"/>
      <c r="L1832" s="106"/>
      <c r="M1832" s="106"/>
      <c r="N1832" s="106"/>
      <c r="O1832" s="106"/>
      <c r="P1832" s="106"/>
      <c r="Q1832" s="106"/>
      <c r="R1832" s="106"/>
      <c r="S1832" s="107"/>
    </row>
    <row r="1833" spans="11:19" s="89" customFormat="1" ht="15" customHeight="1" x14ac:dyDescent="0.3">
      <c r="K1833" s="106"/>
      <c r="L1833" s="106"/>
      <c r="M1833" s="106"/>
      <c r="N1833" s="106"/>
      <c r="O1833" s="106"/>
      <c r="P1833" s="106"/>
      <c r="Q1833" s="106"/>
      <c r="R1833" s="106"/>
      <c r="S1833" s="107"/>
    </row>
    <row r="1834" spans="11:19" s="89" customFormat="1" ht="15" customHeight="1" x14ac:dyDescent="0.3">
      <c r="K1834" s="106"/>
      <c r="L1834" s="106"/>
      <c r="M1834" s="106"/>
      <c r="N1834" s="106"/>
      <c r="O1834" s="106"/>
      <c r="P1834" s="106"/>
      <c r="Q1834" s="106"/>
      <c r="R1834" s="106"/>
      <c r="S1834" s="107"/>
    </row>
    <row r="1835" spans="11:19" s="89" customFormat="1" ht="15" customHeight="1" x14ac:dyDescent="0.3">
      <c r="K1835" s="106"/>
      <c r="L1835" s="106"/>
      <c r="M1835" s="106"/>
      <c r="N1835" s="106"/>
      <c r="O1835" s="106"/>
      <c r="P1835" s="106"/>
      <c r="Q1835" s="106"/>
      <c r="R1835" s="106"/>
      <c r="S1835" s="107"/>
    </row>
    <row r="1836" spans="11:19" s="89" customFormat="1" ht="15" customHeight="1" x14ac:dyDescent="0.3">
      <c r="K1836" s="106"/>
      <c r="L1836" s="106"/>
      <c r="M1836" s="106"/>
      <c r="N1836" s="106"/>
      <c r="O1836" s="106"/>
      <c r="P1836" s="106"/>
      <c r="Q1836" s="106"/>
      <c r="R1836" s="106"/>
      <c r="S1836" s="107"/>
    </row>
    <row r="1837" spans="11:19" s="89" customFormat="1" ht="15" customHeight="1" x14ac:dyDescent="0.3">
      <c r="K1837" s="106"/>
      <c r="L1837" s="106"/>
      <c r="M1837" s="106"/>
      <c r="N1837" s="106"/>
      <c r="O1837" s="106"/>
      <c r="P1837" s="106"/>
      <c r="Q1837" s="106"/>
      <c r="R1837" s="106"/>
      <c r="S1837" s="107"/>
    </row>
    <row r="1838" spans="11:19" s="89" customFormat="1" ht="15" customHeight="1" x14ac:dyDescent="0.3">
      <c r="K1838" s="106"/>
      <c r="L1838" s="106"/>
      <c r="M1838" s="106"/>
      <c r="N1838" s="106"/>
      <c r="O1838" s="106"/>
      <c r="P1838" s="106"/>
      <c r="Q1838" s="106"/>
      <c r="R1838" s="106"/>
      <c r="S1838" s="107"/>
    </row>
    <row r="1839" spans="11:19" s="89" customFormat="1" ht="15" customHeight="1" x14ac:dyDescent="0.3">
      <c r="K1839" s="106"/>
      <c r="L1839" s="106"/>
      <c r="M1839" s="106"/>
      <c r="N1839" s="106"/>
      <c r="O1839" s="106"/>
      <c r="P1839" s="106"/>
      <c r="Q1839" s="106"/>
      <c r="R1839" s="106"/>
      <c r="S1839" s="107"/>
    </row>
    <row r="1840" spans="11:19" s="89" customFormat="1" ht="15" customHeight="1" x14ac:dyDescent="0.3">
      <c r="K1840" s="106"/>
      <c r="L1840" s="106"/>
      <c r="M1840" s="106"/>
      <c r="N1840" s="106"/>
      <c r="O1840" s="106"/>
      <c r="P1840" s="106"/>
      <c r="Q1840" s="106"/>
      <c r="R1840" s="106"/>
      <c r="S1840" s="107"/>
    </row>
    <row r="1841" spans="11:19" s="89" customFormat="1" ht="15" customHeight="1" x14ac:dyDescent="0.3">
      <c r="K1841" s="106"/>
      <c r="L1841" s="106"/>
      <c r="M1841" s="106"/>
      <c r="N1841" s="106"/>
      <c r="O1841" s="106"/>
      <c r="P1841" s="106"/>
      <c r="Q1841" s="106"/>
      <c r="R1841" s="106"/>
      <c r="S1841" s="107"/>
    </row>
    <row r="1842" spans="11:19" s="89" customFormat="1" ht="15" customHeight="1" x14ac:dyDescent="0.3">
      <c r="K1842" s="106"/>
      <c r="L1842" s="106"/>
      <c r="M1842" s="106"/>
      <c r="N1842" s="106"/>
      <c r="O1842" s="106"/>
      <c r="P1842" s="106"/>
      <c r="Q1842" s="106"/>
      <c r="R1842" s="106"/>
      <c r="S1842" s="107"/>
    </row>
    <row r="1843" spans="11:19" s="89" customFormat="1" ht="15" customHeight="1" x14ac:dyDescent="0.3">
      <c r="K1843" s="106"/>
      <c r="L1843" s="106"/>
      <c r="M1843" s="106"/>
      <c r="N1843" s="106"/>
      <c r="O1843" s="106"/>
      <c r="P1843" s="106"/>
      <c r="Q1843" s="106"/>
      <c r="R1843" s="106"/>
      <c r="S1843" s="107"/>
    </row>
    <row r="1844" spans="11:19" s="89" customFormat="1" ht="15" customHeight="1" x14ac:dyDescent="0.3">
      <c r="K1844" s="106"/>
      <c r="L1844" s="106"/>
      <c r="M1844" s="106"/>
      <c r="N1844" s="106"/>
      <c r="O1844" s="106"/>
      <c r="P1844" s="106"/>
      <c r="Q1844" s="106"/>
      <c r="R1844" s="106"/>
      <c r="S1844" s="107"/>
    </row>
    <row r="1845" spans="11:19" s="89" customFormat="1" ht="15" customHeight="1" x14ac:dyDescent="0.3">
      <c r="K1845" s="106"/>
      <c r="L1845" s="106"/>
      <c r="M1845" s="106"/>
      <c r="N1845" s="106"/>
      <c r="O1845" s="106"/>
      <c r="P1845" s="106"/>
      <c r="Q1845" s="106"/>
      <c r="R1845" s="106"/>
      <c r="S1845" s="107"/>
    </row>
    <row r="1846" spans="11:19" s="89" customFormat="1" ht="15" customHeight="1" x14ac:dyDescent="0.3">
      <c r="K1846" s="106"/>
      <c r="L1846" s="106"/>
      <c r="M1846" s="106"/>
      <c r="N1846" s="106"/>
      <c r="O1846" s="106"/>
      <c r="P1846" s="106"/>
      <c r="Q1846" s="106"/>
      <c r="R1846" s="106"/>
      <c r="S1846" s="107"/>
    </row>
    <row r="1847" spans="11:19" s="89" customFormat="1" ht="15" customHeight="1" x14ac:dyDescent="0.3">
      <c r="K1847" s="106"/>
      <c r="L1847" s="106"/>
      <c r="M1847" s="106"/>
      <c r="N1847" s="106"/>
      <c r="O1847" s="106"/>
      <c r="P1847" s="106"/>
      <c r="Q1847" s="106"/>
      <c r="R1847" s="106"/>
      <c r="S1847" s="107"/>
    </row>
    <row r="1848" spans="11:19" s="89" customFormat="1" ht="15" customHeight="1" x14ac:dyDescent="0.3">
      <c r="K1848" s="106"/>
      <c r="L1848" s="106"/>
      <c r="M1848" s="106"/>
      <c r="N1848" s="106"/>
      <c r="O1848" s="106"/>
      <c r="P1848" s="106"/>
      <c r="Q1848" s="106"/>
      <c r="R1848" s="106"/>
      <c r="S1848" s="107"/>
    </row>
    <row r="1849" spans="11:19" s="89" customFormat="1" ht="15" customHeight="1" x14ac:dyDescent="0.3">
      <c r="K1849" s="106"/>
      <c r="L1849" s="106"/>
      <c r="M1849" s="106"/>
      <c r="N1849" s="106"/>
      <c r="O1849" s="106"/>
      <c r="P1849" s="106"/>
      <c r="Q1849" s="106"/>
      <c r="R1849" s="106"/>
      <c r="S1849" s="107"/>
    </row>
    <row r="1850" spans="11:19" s="89" customFormat="1" ht="15" customHeight="1" x14ac:dyDescent="0.3">
      <c r="K1850" s="106"/>
      <c r="L1850" s="106"/>
      <c r="M1850" s="106"/>
      <c r="N1850" s="106"/>
      <c r="O1850" s="106"/>
      <c r="P1850" s="106"/>
      <c r="Q1850" s="106"/>
      <c r="R1850" s="106"/>
      <c r="S1850" s="107"/>
    </row>
    <row r="1851" spans="11:19" s="89" customFormat="1" ht="15" customHeight="1" x14ac:dyDescent="0.3">
      <c r="K1851" s="106"/>
      <c r="L1851" s="106"/>
      <c r="M1851" s="106"/>
      <c r="N1851" s="106"/>
      <c r="O1851" s="106"/>
      <c r="P1851" s="106"/>
      <c r="Q1851" s="106"/>
      <c r="R1851" s="106"/>
      <c r="S1851" s="107"/>
    </row>
    <row r="1852" spans="11:19" s="89" customFormat="1" ht="15" customHeight="1" x14ac:dyDescent="0.3">
      <c r="K1852" s="106"/>
      <c r="L1852" s="106"/>
      <c r="M1852" s="106"/>
      <c r="N1852" s="106"/>
      <c r="O1852" s="106"/>
      <c r="P1852" s="106"/>
      <c r="Q1852" s="106"/>
      <c r="R1852" s="106"/>
      <c r="S1852" s="107"/>
    </row>
    <row r="1853" spans="11:19" s="89" customFormat="1" ht="15" customHeight="1" x14ac:dyDescent="0.3">
      <c r="K1853" s="106"/>
      <c r="L1853" s="106"/>
      <c r="M1853" s="106"/>
      <c r="N1853" s="106"/>
      <c r="O1853" s="106"/>
      <c r="P1853" s="106"/>
      <c r="Q1853" s="106"/>
      <c r="R1853" s="106"/>
      <c r="S1853" s="107"/>
    </row>
    <row r="1854" spans="11:19" s="89" customFormat="1" ht="15" customHeight="1" x14ac:dyDescent="0.3">
      <c r="K1854" s="106"/>
      <c r="L1854" s="106"/>
      <c r="M1854" s="106"/>
      <c r="N1854" s="106"/>
      <c r="O1854" s="106"/>
      <c r="P1854" s="106"/>
      <c r="Q1854" s="106"/>
      <c r="R1854" s="106"/>
      <c r="S1854" s="107"/>
    </row>
    <row r="1855" spans="11:19" s="89" customFormat="1" ht="15" customHeight="1" x14ac:dyDescent="0.3">
      <c r="K1855" s="106"/>
      <c r="L1855" s="106"/>
      <c r="M1855" s="106"/>
      <c r="N1855" s="106"/>
      <c r="O1855" s="106"/>
      <c r="P1855" s="106"/>
      <c r="Q1855" s="106"/>
      <c r="R1855" s="106"/>
      <c r="S1855" s="107"/>
    </row>
    <row r="1856" spans="11:19" s="89" customFormat="1" ht="15" customHeight="1" x14ac:dyDescent="0.3">
      <c r="K1856" s="106"/>
      <c r="L1856" s="106"/>
      <c r="M1856" s="106"/>
      <c r="N1856" s="106"/>
      <c r="O1856" s="106"/>
      <c r="P1856" s="106"/>
      <c r="Q1856" s="106"/>
      <c r="R1856" s="106"/>
      <c r="S1856" s="107"/>
    </row>
    <row r="1857" spans="11:19" s="89" customFormat="1" ht="15" customHeight="1" x14ac:dyDescent="0.3">
      <c r="K1857" s="106"/>
      <c r="L1857" s="106"/>
      <c r="M1857" s="106"/>
      <c r="N1857" s="106"/>
      <c r="O1857" s="106"/>
      <c r="P1857" s="106"/>
      <c r="Q1857" s="106"/>
      <c r="R1857" s="106"/>
      <c r="S1857" s="107"/>
    </row>
    <row r="1858" spans="11:19" s="89" customFormat="1" ht="15" customHeight="1" x14ac:dyDescent="0.3">
      <c r="K1858" s="106"/>
      <c r="L1858" s="106"/>
      <c r="M1858" s="106"/>
      <c r="N1858" s="106"/>
      <c r="O1858" s="106"/>
      <c r="P1858" s="106"/>
      <c r="Q1858" s="106"/>
      <c r="R1858" s="106"/>
      <c r="S1858" s="107"/>
    </row>
    <row r="1859" spans="11:19" s="89" customFormat="1" ht="15" customHeight="1" x14ac:dyDescent="0.3">
      <c r="K1859" s="106"/>
      <c r="L1859" s="106"/>
      <c r="M1859" s="106"/>
      <c r="N1859" s="106"/>
      <c r="O1859" s="106"/>
      <c r="P1859" s="106"/>
      <c r="Q1859" s="106"/>
      <c r="R1859" s="106"/>
      <c r="S1859" s="107"/>
    </row>
    <row r="1860" spans="11:19" s="89" customFormat="1" ht="15" customHeight="1" x14ac:dyDescent="0.3">
      <c r="K1860" s="106"/>
      <c r="L1860" s="106"/>
      <c r="M1860" s="106"/>
      <c r="N1860" s="106"/>
      <c r="O1860" s="106"/>
      <c r="P1860" s="106"/>
      <c r="Q1860" s="106"/>
      <c r="R1860" s="106"/>
      <c r="S1860" s="107"/>
    </row>
    <row r="1861" spans="11:19" s="89" customFormat="1" ht="15" customHeight="1" x14ac:dyDescent="0.3">
      <c r="K1861" s="106"/>
      <c r="L1861" s="106"/>
      <c r="M1861" s="106"/>
      <c r="N1861" s="106"/>
      <c r="O1861" s="106"/>
      <c r="P1861" s="106"/>
      <c r="Q1861" s="106"/>
      <c r="R1861" s="106"/>
      <c r="S1861" s="107"/>
    </row>
    <row r="1862" spans="11:19" s="89" customFormat="1" ht="15" customHeight="1" x14ac:dyDescent="0.3">
      <c r="K1862" s="106"/>
      <c r="L1862" s="106"/>
      <c r="M1862" s="106"/>
      <c r="N1862" s="106"/>
      <c r="O1862" s="106"/>
      <c r="P1862" s="106"/>
      <c r="Q1862" s="106"/>
      <c r="R1862" s="106"/>
      <c r="S1862" s="107"/>
    </row>
    <row r="1863" spans="11:19" s="89" customFormat="1" ht="15" customHeight="1" x14ac:dyDescent="0.3">
      <c r="K1863" s="106"/>
      <c r="L1863" s="106"/>
      <c r="M1863" s="106"/>
      <c r="N1863" s="106"/>
      <c r="O1863" s="106"/>
      <c r="P1863" s="106"/>
      <c r="Q1863" s="106"/>
      <c r="R1863" s="106"/>
      <c r="S1863" s="107"/>
    </row>
    <row r="1864" spans="11:19" s="89" customFormat="1" ht="15" customHeight="1" x14ac:dyDescent="0.3">
      <c r="K1864" s="106"/>
      <c r="L1864" s="106"/>
      <c r="M1864" s="106"/>
      <c r="N1864" s="106"/>
      <c r="O1864" s="106"/>
      <c r="P1864" s="106"/>
      <c r="Q1864" s="106"/>
      <c r="R1864" s="106"/>
      <c r="S1864" s="107"/>
    </row>
    <row r="1865" spans="11:19" s="89" customFormat="1" ht="15" customHeight="1" x14ac:dyDescent="0.3">
      <c r="K1865" s="106"/>
      <c r="L1865" s="106"/>
      <c r="M1865" s="106"/>
      <c r="N1865" s="106"/>
      <c r="O1865" s="106"/>
      <c r="P1865" s="106"/>
      <c r="Q1865" s="106"/>
      <c r="R1865" s="106"/>
      <c r="S1865" s="107"/>
    </row>
    <row r="1866" spans="11:19" s="89" customFormat="1" ht="15" customHeight="1" x14ac:dyDescent="0.3">
      <c r="K1866" s="106"/>
      <c r="L1866" s="106"/>
      <c r="M1866" s="106"/>
      <c r="N1866" s="106"/>
      <c r="O1866" s="106"/>
      <c r="P1866" s="106"/>
      <c r="Q1866" s="106"/>
      <c r="R1866" s="106"/>
      <c r="S1866" s="107"/>
    </row>
    <row r="1867" spans="11:19" s="89" customFormat="1" ht="15" customHeight="1" x14ac:dyDescent="0.3">
      <c r="K1867" s="106"/>
      <c r="L1867" s="106"/>
      <c r="M1867" s="106"/>
      <c r="N1867" s="106"/>
      <c r="O1867" s="106"/>
      <c r="P1867" s="106"/>
      <c r="Q1867" s="106"/>
      <c r="R1867" s="106"/>
      <c r="S1867" s="107"/>
    </row>
    <row r="1868" spans="11:19" s="89" customFormat="1" ht="15" customHeight="1" x14ac:dyDescent="0.3">
      <c r="K1868" s="106"/>
      <c r="L1868" s="106"/>
      <c r="M1868" s="106"/>
      <c r="N1868" s="106"/>
      <c r="O1868" s="106"/>
      <c r="P1868" s="106"/>
      <c r="Q1868" s="106"/>
      <c r="R1868" s="106"/>
      <c r="S1868" s="107"/>
    </row>
    <row r="1869" spans="11:19" s="89" customFormat="1" ht="15" customHeight="1" x14ac:dyDescent="0.3">
      <c r="K1869" s="106"/>
      <c r="L1869" s="106"/>
      <c r="M1869" s="106"/>
      <c r="N1869" s="106"/>
      <c r="O1869" s="106"/>
      <c r="P1869" s="106"/>
      <c r="Q1869" s="106"/>
      <c r="R1869" s="106"/>
      <c r="S1869" s="107"/>
    </row>
    <row r="1870" spans="11:19" s="89" customFormat="1" ht="15" customHeight="1" x14ac:dyDescent="0.3">
      <c r="K1870" s="106"/>
      <c r="L1870" s="106"/>
      <c r="M1870" s="106"/>
      <c r="N1870" s="106"/>
      <c r="O1870" s="106"/>
      <c r="P1870" s="106"/>
      <c r="Q1870" s="106"/>
      <c r="R1870" s="106"/>
      <c r="S1870" s="107"/>
    </row>
    <row r="1871" spans="11:19" s="89" customFormat="1" ht="15" customHeight="1" x14ac:dyDescent="0.3">
      <c r="K1871" s="106"/>
      <c r="L1871" s="106"/>
      <c r="M1871" s="106"/>
      <c r="N1871" s="106"/>
      <c r="O1871" s="106"/>
      <c r="P1871" s="106"/>
      <c r="Q1871" s="106"/>
      <c r="R1871" s="106"/>
      <c r="S1871" s="107"/>
    </row>
    <row r="1872" spans="11:19" s="89" customFormat="1" ht="15" customHeight="1" x14ac:dyDescent="0.3">
      <c r="K1872" s="106"/>
      <c r="L1872" s="106"/>
      <c r="M1872" s="106"/>
      <c r="N1872" s="106"/>
      <c r="O1872" s="106"/>
      <c r="P1872" s="106"/>
      <c r="Q1872" s="106"/>
      <c r="R1872" s="106"/>
      <c r="S1872" s="107"/>
    </row>
    <row r="1873" spans="11:19" s="89" customFormat="1" ht="15" customHeight="1" x14ac:dyDescent="0.3">
      <c r="K1873" s="106"/>
      <c r="L1873" s="106"/>
      <c r="M1873" s="106"/>
      <c r="N1873" s="106"/>
      <c r="O1873" s="106"/>
      <c r="P1873" s="106"/>
      <c r="Q1873" s="106"/>
      <c r="R1873" s="106"/>
      <c r="S1873" s="107"/>
    </row>
    <row r="1874" spans="11:19" s="89" customFormat="1" ht="15" customHeight="1" x14ac:dyDescent="0.3">
      <c r="K1874" s="106"/>
      <c r="L1874" s="106"/>
      <c r="M1874" s="106"/>
      <c r="N1874" s="106"/>
      <c r="O1874" s="106"/>
      <c r="P1874" s="106"/>
      <c r="Q1874" s="106"/>
      <c r="R1874" s="106"/>
      <c r="S1874" s="107"/>
    </row>
    <row r="1875" spans="11:19" s="89" customFormat="1" ht="15" customHeight="1" x14ac:dyDescent="0.3">
      <c r="K1875" s="106"/>
      <c r="L1875" s="106"/>
      <c r="M1875" s="106"/>
      <c r="N1875" s="106"/>
      <c r="O1875" s="106"/>
      <c r="P1875" s="106"/>
      <c r="Q1875" s="106"/>
      <c r="R1875" s="106"/>
      <c r="S1875" s="107"/>
    </row>
    <row r="1876" spans="11:19" s="89" customFormat="1" ht="15" customHeight="1" x14ac:dyDescent="0.3">
      <c r="K1876" s="106"/>
      <c r="L1876" s="106"/>
      <c r="M1876" s="106"/>
      <c r="N1876" s="106"/>
      <c r="O1876" s="106"/>
      <c r="P1876" s="106"/>
      <c r="Q1876" s="106"/>
      <c r="R1876" s="106"/>
      <c r="S1876" s="107"/>
    </row>
    <row r="1877" spans="11:19" s="89" customFormat="1" ht="15" customHeight="1" x14ac:dyDescent="0.3">
      <c r="K1877" s="106"/>
      <c r="L1877" s="106"/>
      <c r="M1877" s="106"/>
      <c r="N1877" s="106"/>
      <c r="O1877" s="106"/>
      <c r="P1877" s="106"/>
      <c r="Q1877" s="106"/>
      <c r="R1877" s="106"/>
      <c r="S1877" s="107"/>
    </row>
    <row r="1878" spans="11:19" s="89" customFormat="1" ht="15" customHeight="1" x14ac:dyDescent="0.3">
      <c r="K1878" s="106"/>
      <c r="L1878" s="106"/>
      <c r="M1878" s="106"/>
      <c r="N1878" s="106"/>
      <c r="O1878" s="106"/>
      <c r="P1878" s="106"/>
      <c r="Q1878" s="106"/>
      <c r="R1878" s="106"/>
      <c r="S1878" s="107"/>
    </row>
    <row r="1879" spans="11:19" s="89" customFormat="1" ht="15" customHeight="1" x14ac:dyDescent="0.3">
      <c r="K1879" s="106"/>
      <c r="L1879" s="106"/>
      <c r="M1879" s="106"/>
      <c r="N1879" s="106"/>
      <c r="O1879" s="106"/>
      <c r="P1879" s="106"/>
      <c r="Q1879" s="106"/>
      <c r="R1879" s="106"/>
      <c r="S1879" s="107"/>
    </row>
    <row r="1880" spans="11:19" s="89" customFormat="1" ht="15" customHeight="1" x14ac:dyDescent="0.3">
      <c r="K1880" s="106"/>
      <c r="L1880" s="106"/>
      <c r="M1880" s="106"/>
      <c r="N1880" s="106"/>
      <c r="O1880" s="106"/>
      <c r="P1880" s="106"/>
      <c r="Q1880" s="106"/>
      <c r="R1880" s="106"/>
      <c r="S1880" s="107"/>
    </row>
    <row r="1881" spans="11:19" s="89" customFormat="1" ht="15" customHeight="1" x14ac:dyDescent="0.3">
      <c r="K1881" s="106"/>
      <c r="L1881" s="106"/>
      <c r="M1881" s="106"/>
      <c r="N1881" s="106"/>
      <c r="O1881" s="106"/>
      <c r="P1881" s="106"/>
      <c r="Q1881" s="106"/>
      <c r="R1881" s="106"/>
      <c r="S1881" s="107"/>
    </row>
    <row r="1882" spans="11:19" s="89" customFormat="1" ht="15" customHeight="1" x14ac:dyDescent="0.3">
      <c r="K1882" s="106"/>
      <c r="L1882" s="106"/>
      <c r="M1882" s="106"/>
      <c r="N1882" s="106"/>
      <c r="O1882" s="106"/>
      <c r="P1882" s="106"/>
      <c r="Q1882" s="106"/>
      <c r="R1882" s="106"/>
      <c r="S1882" s="107"/>
    </row>
    <row r="1883" spans="11:19" s="89" customFormat="1" ht="15" customHeight="1" x14ac:dyDescent="0.3">
      <c r="K1883" s="106"/>
      <c r="L1883" s="106"/>
      <c r="M1883" s="106"/>
      <c r="N1883" s="106"/>
      <c r="O1883" s="106"/>
      <c r="P1883" s="106"/>
      <c r="Q1883" s="106"/>
      <c r="R1883" s="106"/>
      <c r="S1883" s="107"/>
    </row>
    <row r="1884" spans="11:19" s="89" customFormat="1" ht="15" customHeight="1" x14ac:dyDescent="0.3">
      <c r="K1884" s="106"/>
      <c r="L1884" s="106"/>
      <c r="M1884" s="106"/>
      <c r="N1884" s="106"/>
      <c r="O1884" s="106"/>
      <c r="P1884" s="106"/>
      <c r="Q1884" s="106"/>
      <c r="R1884" s="106"/>
      <c r="S1884" s="107"/>
    </row>
    <row r="1885" spans="11:19" s="89" customFormat="1" ht="15" customHeight="1" x14ac:dyDescent="0.3">
      <c r="K1885" s="106"/>
      <c r="L1885" s="106"/>
      <c r="M1885" s="106"/>
      <c r="N1885" s="106"/>
      <c r="O1885" s="106"/>
      <c r="P1885" s="106"/>
      <c r="Q1885" s="106"/>
      <c r="R1885" s="106"/>
      <c r="S1885" s="107"/>
    </row>
    <row r="1886" spans="11:19" s="89" customFormat="1" ht="15" customHeight="1" x14ac:dyDescent="0.3">
      <c r="K1886" s="106"/>
      <c r="L1886" s="106"/>
      <c r="M1886" s="106"/>
      <c r="N1886" s="106"/>
      <c r="O1886" s="106"/>
      <c r="P1886" s="106"/>
      <c r="Q1886" s="106"/>
      <c r="R1886" s="106"/>
      <c r="S1886" s="107"/>
    </row>
    <row r="1887" spans="11:19" s="89" customFormat="1" ht="15" customHeight="1" x14ac:dyDescent="0.3">
      <c r="K1887" s="106"/>
      <c r="L1887" s="106"/>
      <c r="M1887" s="106"/>
      <c r="N1887" s="106"/>
      <c r="O1887" s="106"/>
      <c r="P1887" s="106"/>
      <c r="Q1887" s="106"/>
      <c r="R1887" s="106"/>
      <c r="S1887" s="107"/>
    </row>
    <row r="1888" spans="11:19" s="89" customFormat="1" ht="15" customHeight="1" x14ac:dyDescent="0.3">
      <c r="K1888" s="106"/>
      <c r="L1888" s="106"/>
      <c r="M1888" s="106"/>
      <c r="N1888" s="106"/>
      <c r="O1888" s="106"/>
      <c r="P1888" s="106"/>
      <c r="Q1888" s="106"/>
      <c r="R1888" s="106"/>
      <c r="S1888" s="107"/>
    </row>
    <row r="1889" spans="11:19" s="89" customFormat="1" ht="15" customHeight="1" x14ac:dyDescent="0.3">
      <c r="K1889" s="106"/>
      <c r="L1889" s="106"/>
      <c r="M1889" s="106"/>
      <c r="N1889" s="106"/>
      <c r="O1889" s="106"/>
      <c r="P1889" s="106"/>
      <c r="Q1889" s="106"/>
      <c r="R1889" s="106"/>
      <c r="S1889" s="107"/>
    </row>
    <row r="1890" spans="11:19" s="89" customFormat="1" ht="15" customHeight="1" x14ac:dyDescent="0.3">
      <c r="K1890" s="106"/>
      <c r="L1890" s="106"/>
      <c r="M1890" s="106"/>
      <c r="N1890" s="106"/>
      <c r="O1890" s="106"/>
      <c r="P1890" s="106"/>
      <c r="Q1890" s="106"/>
      <c r="R1890" s="106"/>
      <c r="S1890" s="107"/>
    </row>
    <row r="1891" spans="11:19" s="89" customFormat="1" ht="15" customHeight="1" x14ac:dyDescent="0.3">
      <c r="K1891" s="106"/>
      <c r="L1891" s="106"/>
      <c r="M1891" s="106"/>
      <c r="N1891" s="106"/>
      <c r="O1891" s="106"/>
      <c r="P1891" s="106"/>
      <c r="Q1891" s="106"/>
      <c r="R1891" s="106"/>
      <c r="S1891" s="107"/>
    </row>
    <row r="1892" spans="11:19" s="89" customFormat="1" ht="15" customHeight="1" x14ac:dyDescent="0.3">
      <c r="K1892" s="106"/>
      <c r="L1892" s="106"/>
      <c r="M1892" s="106"/>
      <c r="N1892" s="106"/>
      <c r="O1892" s="106"/>
      <c r="P1892" s="106"/>
      <c r="Q1892" s="106"/>
      <c r="R1892" s="106"/>
      <c r="S1892" s="107"/>
    </row>
    <row r="1893" spans="11:19" s="89" customFormat="1" ht="15" customHeight="1" x14ac:dyDescent="0.3">
      <c r="K1893" s="106"/>
      <c r="L1893" s="106"/>
      <c r="M1893" s="106"/>
      <c r="N1893" s="106"/>
      <c r="O1893" s="106"/>
      <c r="P1893" s="106"/>
      <c r="Q1893" s="106"/>
      <c r="R1893" s="106"/>
      <c r="S1893" s="107"/>
    </row>
    <row r="1894" spans="11:19" s="89" customFormat="1" ht="15" customHeight="1" x14ac:dyDescent="0.3">
      <c r="K1894" s="106"/>
      <c r="L1894" s="106"/>
      <c r="M1894" s="106"/>
      <c r="N1894" s="106"/>
      <c r="O1894" s="106"/>
      <c r="P1894" s="106"/>
      <c r="Q1894" s="106"/>
      <c r="R1894" s="106"/>
      <c r="S1894" s="107"/>
    </row>
    <row r="1895" spans="11:19" s="89" customFormat="1" ht="15" customHeight="1" x14ac:dyDescent="0.3">
      <c r="K1895" s="106"/>
      <c r="L1895" s="106"/>
      <c r="M1895" s="106"/>
      <c r="N1895" s="106"/>
      <c r="O1895" s="106"/>
      <c r="P1895" s="106"/>
      <c r="Q1895" s="106"/>
      <c r="R1895" s="106"/>
      <c r="S1895" s="107"/>
    </row>
    <row r="1896" spans="11:19" s="89" customFormat="1" ht="15" customHeight="1" x14ac:dyDescent="0.3">
      <c r="K1896" s="106"/>
      <c r="L1896" s="106"/>
      <c r="M1896" s="106"/>
      <c r="N1896" s="106"/>
      <c r="O1896" s="106"/>
      <c r="P1896" s="106"/>
      <c r="Q1896" s="106"/>
      <c r="R1896" s="106"/>
      <c r="S1896" s="107"/>
    </row>
    <row r="1897" spans="11:19" s="89" customFormat="1" ht="15" customHeight="1" x14ac:dyDescent="0.3">
      <c r="K1897" s="106"/>
      <c r="L1897" s="106"/>
      <c r="M1897" s="106"/>
      <c r="N1897" s="106"/>
      <c r="O1897" s="106"/>
      <c r="P1897" s="106"/>
      <c r="Q1897" s="106"/>
      <c r="R1897" s="106"/>
      <c r="S1897" s="107"/>
    </row>
    <row r="1898" spans="11:19" s="89" customFormat="1" ht="15" customHeight="1" x14ac:dyDescent="0.3">
      <c r="K1898" s="106"/>
      <c r="L1898" s="106"/>
      <c r="M1898" s="106"/>
      <c r="N1898" s="106"/>
      <c r="O1898" s="106"/>
      <c r="P1898" s="106"/>
      <c r="Q1898" s="106"/>
      <c r="R1898" s="106"/>
      <c r="S1898" s="107"/>
    </row>
    <row r="1899" spans="11:19" s="89" customFormat="1" ht="15" customHeight="1" x14ac:dyDescent="0.3">
      <c r="K1899" s="106"/>
      <c r="L1899" s="106"/>
      <c r="M1899" s="106"/>
      <c r="N1899" s="106"/>
      <c r="O1899" s="106"/>
      <c r="P1899" s="106"/>
      <c r="Q1899" s="106"/>
      <c r="R1899" s="106"/>
      <c r="S1899" s="107"/>
    </row>
    <row r="1900" spans="11:19" s="89" customFormat="1" ht="15" customHeight="1" x14ac:dyDescent="0.3">
      <c r="K1900" s="106"/>
      <c r="L1900" s="106"/>
      <c r="M1900" s="106"/>
      <c r="N1900" s="106"/>
      <c r="O1900" s="106"/>
      <c r="P1900" s="106"/>
      <c r="Q1900" s="106"/>
      <c r="R1900" s="106"/>
      <c r="S1900" s="107"/>
    </row>
    <row r="1901" spans="11:19" s="89" customFormat="1" ht="15" customHeight="1" x14ac:dyDescent="0.3">
      <c r="K1901" s="106"/>
      <c r="L1901" s="106"/>
      <c r="M1901" s="106"/>
      <c r="N1901" s="106"/>
      <c r="O1901" s="106"/>
      <c r="P1901" s="106"/>
      <c r="Q1901" s="106"/>
      <c r="R1901" s="106"/>
      <c r="S1901" s="107"/>
    </row>
    <row r="1902" spans="11:19" s="89" customFormat="1" ht="15" customHeight="1" x14ac:dyDescent="0.3">
      <c r="K1902" s="106"/>
      <c r="L1902" s="106"/>
      <c r="M1902" s="106"/>
      <c r="N1902" s="106"/>
      <c r="O1902" s="106"/>
      <c r="P1902" s="106"/>
      <c r="Q1902" s="106"/>
      <c r="R1902" s="106"/>
      <c r="S1902" s="107"/>
    </row>
    <row r="1903" spans="11:19" s="89" customFormat="1" ht="15" customHeight="1" x14ac:dyDescent="0.3">
      <c r="K1903" s="106"/>
      <c r="L1903" s="106"/>
      <c r="M1903" s="106"/>
      <c r="N1903" s="106"/>
      <c r="O1903" s="106"/>
      <c r="P1903" s="106"/>
      <c r="Q1903" s="106"/>
      <c r="R1903" s="106"/>
      <c r="S1903" s="107"/>
    </row>
    <row r="1904" spans="11:19" s="89" customFormat="1" ht="15" customHeight="1" x14ac:dyDescent="0.3">
      <c r="K1904" s="106"/>
      <c r="L1904" s="106"/>
      <c r="M1904" s="106"/>
      <c r="N1904" s="106"/>
      <c r="O1904" s="106"/>
      <c r="P1904" s="106"/>
      <c r="Q1904" s="106"/>
      <c r="R1904" s="106"/>
      <c r="S1904" s="107"/>
    </row>
    <row r="1905" spans="11:19" s="89" customFormat="1" ht="15" customHeight="1" x14ac:dyDescent="0.3">
      <c r="K1905" s="106"/>
      <c r="L1905" s="106"/>
      <c r="M1905" s="106"/>
      <c r="N1905" s="106"/>
      <c r="O1905" s="106"/>
      <c r="P1905" s="106"/>
      <c r="Q1905" s="106"/>
      <c r="R1905" s="106"/>
      <c r="S1905" s="107"/>
    </row>
    <row r="1906" spans="11:19" s="89" customFormat="1" ht="15" customHeight="1" x14ac:dyDescent="0.3">
      <c r="K1906" s="106"/>
      <c r="L1906" s="106"/>
      <c r="M1906" s="106"/>
      <c r="N1906" s="106"/>
      <c r="O1906" s="106"/>
      <c r="P1906" s="106"/>
      <c r="Q1906" s="106"/>
      <c r="R1906" s="106"/>
      <c r="S1906" s="107"/>
    </row>
    <row r="1907" spans="11:19" s="89" customFormat="1" ht="15" customHeight="1" x14ac:dyDescent="0.3">
      <c r="K1907" s="106"/>
      <c r="L1907" s="106"/>
      <c r="M1907" s="106"/>
      <c r="N1907" s="106"/>
      <c r="O1907" s="106"/>
      <c r="P1907" s="106"/>
      <c r="Q1907" s="106"/>
      <c r="R1907" s="106"/>
      <c r="S1907" s="107"/>
    </row>
    <row r="1908" spans="11:19" s="89" customFormat="1" ht="15" customHeight="1" x14ac:dyDescent="0.3">
      <c r="K1908" s="106"/>
      <c r="L1908" s="106"/>
      <c r="M1908" s="106"/>
      <c r="N1908" s="106"/>
      <c r="O1908" s="106"/>
      <c r="P1908" s="106"/>
      <c r="Q1908" s="106"/>
      <c r="R1908" s="106"/>
      <c r="S1908" s="107"/>
    </row>
    <row r="1909" spans="11:19" s="89" customFormat="1" ht="15" customHeight="1" x14ac:dyDescent="0.3">
      <c r="K1909" s="106"/>
      <c r="L1909" s="106"/>
      <c r="M1909" s="106"/>
      <c r="N1909" s="106"/>
      <c r="O1909" s="106"/>
      <c r="P1909" s="106"/>
      <c r="Q1909" s="106"/>
      <c r="R1909" s="106"/>
      <c r="S1909" s="107"/>
    </row>
    <row r="1910" spans="11:19" s="89" customFormat="1" ht="15" customHeight="1" x14ac:dyDescent="0.3">
      <c r="K1910" s="106"/>
      <c r="L1910" s="106"/>
      <c r="M1910" s="106"/>
      <c r="N1910" s="106"/>
      <c r="O1910" s="106"/>
      <c r="P1910" s="106"/>
      <c r="Q1910" s="106"/>
      <c r="R1910" s="106"/>
      <c r="S1910" s="107"/>
    </row>
    <row r="1911" spans="11:19" s="89" customFormat="1" ht="15" customHeight="1" x14ac:dyDescent="0.3">
      <c r="K1911" s="106"/>
      <c r="L1911" s="106"/>
      <c r="M1911" s="106"/>
      <c r="N1911" s="106"/>
      <c r="O1911" s="106"/>
      <c r="P1911" s="106"/>
      <c r="Q1911" s="106"/>
      <c r="R1911" s="106"/>
      <c r="S1911" s="107"/>
    </row>
    <row r="1912" spans="11:19" s="89" customFormat="1" ht="15" customHeight="1" x14ac:dyDescent="0.3">
      <c r="K1912" s="106"/>
      <c r="L1912" s="106"/>
      <c r="M1912" s="106"/>
      <c r="N1912" s="106"/>
      <c r="O1912" s="106"/>
      <c r="P1912" s="106"/>
      <c r="Q1912" s="106"/>
      <c r="R1912" s="106"/>
      <c r="S1912" s="107"/>
    </row>
    <row r="1913" spans="11:19" s="89" customFormat="1" ht="15" customHeight="1" x14ac:dyDescent="0.3">
      <c r="K1913" s="106"/>
      <c r="L1913" s="106"/>
      <c r="M1913" s="106"/>
      <c r="N1913" s="106"/>
      <c r="O1913" s="106"/>
      <c r="P1913" s="106"/>
      <c r="Q1913" s="106"/>
      <c r="R1913" s="106"/>
      <c r="S1913" s="107"/>
    </row>
    <row r="1914" spans="11:19" s="89" customFormat="1" ht="15" customHeight="1" x14ac:dyDescent="0.3">
      <c r="K1914" s="106"/>
      <c r="L1914" s="106"/>
      <c r="M1914" s="106"/>
      <c r="N1914" s="106"/>
      <c r="O1914" s="106"/>
      <c r="P1914" s="106"/>
      <c r="Q1914" s="106"/>
      <c r="R1914" s="106"/>
      <c r="S1914" s="107"/>
    </row>
    <row r="1915" spans="11:19" s="89" customFormat="1" ht="15" customHeight="1" x14ac:dyDescent="0.3">
      <c r="K1915" s="106"/>
      <c r="L1915" s="106"/>
      <c r="M1915" s="106"/>
      <c r="N1915" s="106"/>
      <c r="O1915" s="106"/>
      <c r="P1915" s="106"/>
      <c r="Q1915" s="106"/>
      <c r="R1915" s="106"/>
      <c r="S1915" s="107"/>
    </row>
    <row r="1916" spans="11:19" s="89" customFormat="1" ht="15" customHeight="1" x14ac:dyDescent="0.3">
      <c r="K1916" s="106"/>
      <c r="L1916" s="106"/>
      <c r="M1916" s="106"/>
      <c r="N1916" s="106"/>
      <c r="O1916" s="106"/>
      <c r="P1916" s="106"/>
      <c r="Q1916" s="106"/>
      <c r="R1916" s="106"/>
      <c r="S1916" s="107"/>
    </row>
    <row r="1917" spans="11:19" s="89" customFormat="1" ht="15" customHeight="1" x14ac:dyDescent="0.3">
      <c r="K1917" s="106"/>
      <c r="L1917" s="106"/>
      <c r="M1917" s="106"/>
      <c r="N1917" s="106"/>
      <c r="O1917" s="106"/>
      <c r="P1917" s="106"/>
      <c r="Q1917" s="106"/>
      <c r="R1917" s="106"/>
      <c r="S1917" s="107"/>
    </row>
    <row r="1918" spans="11:19" s="89" customFormat="1" ht="15" customHeight="1" x14ac:dyDescent="0.3">
      <c r="K1918" s="106"/>
      <c r="L1918" s="106"/>
      <c r="M1918" s="106"/>
      <c r="N1918" s="106"/>
      <c r="O1918" s="106"/>
      <c r="P1918" s="106"/>
      <c r="Q1918" s="106"/>
      <c r="R1918" s="106"/>
      <c r="S1918" s="107"/>
    </row>
    <row r="1919" spans="11:19" s="89" customFormat="1" ht="15" customHeight="1" x14ac:dyDescent="0.3">
      <c r="K1919" s="106"/>
      <c r="L1919" s="106"/>
      <c r="M1919" s="106"/>
      <c r="N1919" s="106"/>
      <c r="O1919" s="106"/>
      <c r="P1919" s="106"/>
      <c r="Q1919" s="106"/>
      <c r="R1919" s="106"/>
      <c r="S1919" s="107"/>
    </row>
    <row r="1920" spans="11:19" s="89" customFormat="1" ht="15" customHeight="1" x14ac:dyDescent="0.3">
      <c r="K1920" s="106"/>
      <c r="L1920" s="106"/>
      <c r="M1920" s="106"/>
      <c r="N1920" s="106"/>
      <c r="O1920" s="106"/>
      <c r="P1920" s="106"/>
      <c r="Q1920" s="106"/>
      <c r="R1920" s="106"/>
      <c r="S1920" s="107"/>
    </row>
    <row r="1921" spans="11:19" s="89" customFormat="1" ht="15" customHeight="1" x14ac:dyDescent="0.3">
      <c r="K1921" s="106"/>
      <c r="L1921" s="106"/>
      <c r="M1921" s="106"/>
      <c r="N1921" s="106"/>
      <c r="O1921" s="106"/>
      <c r="P1921" s="106"/>
      <c r="Q1921" s="106"/>
      <c r="R1921" s="106"/>
      <c r="S1921" s="107"/>
    </row>
    <row r="1922" spans="11:19" s="89" customFormat="1" ht="15" customHeight="1" x14ac:dyDescent="0.3">
      <c r="K1922" s="106"/>
      <c r="L1922" s="106"/>
      <c r="M1922" s="106"/>
      <c r="N1922" s="106"/>
      <c r="O1922" s="106"/>
      <c r="P1922" s="106"/>
      <c r="Q1922" s="106"/>
      <c r="R1922" s="106"/>
      <c r="S1922" s="107"/>
    </row>
    <row r="1923" spans="11:19" s="89" customFormat="1" ht="15" customHeight="1" x14ac:dyDescent="0.3">
      <c r="K1923" s="106"/>
      <c r="L1923" s="106"/>
      <c r="M1923" s="106"/>
      <c r="N1923" s="106"/>
      <c r="O1923" s="106"/>
      <c r="P1923" s="106"/>
      <c r="Q1923" s="106"/>
      <c r="R1923" s="106"/>
      <c r="S1923" s="107"/>
    </row>
    <row r="1924" spans="11:19" s="89" customFormat="1" ht="15" customHeight="1" x14ac:dyDescent="0.3">
      <c r="K1924" s="106"/>
      <c r="L1924" s="106"/>
      <c r="M1924" s="106"/>
      <c r="N1924" s="106"/>
      <c r="O1924" s="106"/>
      <c r="P1924" s="106"/>
      <c r="Q1924" s="106"/>
      <c r="R1924" s="106"/>
      <c r="S1924" s="107"/>
    </row>
    <row r="1925" spans="11:19" s="89" customFormat="1" ht="15" customHeight="1" x14ac:dyDescent="0.3">
      <c r="K1925" s="106"/>
      <c r="L1925" s="106"/>
      <c r="M1925" s="106"/>
      <c r="N1925" s="106"/>
      <c r="O1925" s="106"/>
      <c r="P1925" s="106"/>
      <c r="Q1925" s="106"/>
      <c r="R1925" s="106"/>
      <c r="S1925" s="107"/>
    </row>
    <row r="1926" spans="11:19" s="89" customFormat="1" ht="15" customHeight="1" x14ac:dyDescent="0.3">
      <c r="K1926" s="106"/>
      <c r="L1926" s="106"/>
      <c r="M1926" s="106"/>
      <c r="N1926" s="106"/>
      <c r="O1926" s="106"/>
      <c r="P1926" s="106"/>
      <c r="Q1926" s="106"/>
      <c r="R1926" s="106"/>
      <c r="S1926" s="107"/>
    </row>
    <row r="1927" spans="11:19" s="89" customFormat="1" ht="15" customHeight="1" x14ac:dyDescent="0.3">
      <c r="K1927" s="106"/>
      <c r="L1927" s="106"/>
      <c r="M1927" s="106"/>
      <c r="N1927" s="106"/>
      <c r="O1927" s="106"/>
      <c r="P1927" s="106"/>
      <c r="Q1927" s="106"/>
      <c r="R1927" s="106"/>
      <c r="S1927" s="107"/>
    </row>
    <row r="1928" spans="11:19" s="89" customFormat="1" ht="15" customHeight="1" x14ac:dyDescent="0.3">
      <c r="K1928" s="106"/>
      <c r="L1928" s="106"/>
      <c r="M1928" s="106"/>
      <c r="N1928" s="106"/>
      <c r="O1928" s="106"/>
      <c r="P1928" s="106"/>
      <c r="Q1928" s="106"/>
      <c r="R1928" s="106"/>
      <c r="S1928" s="107"/>
    </row>
    <row r="1929" spans="11:19" s="89" customFormat="1" ht="15" customHeight="1" x14ac:dyDescent="0.3">
      <c r="K1929" s="106"/>
      <c r="L1929" s="106"/>
      <c r="M1929" s="106"/>
      <c r="N1929" s="106"/>
      <c r="O1929" s="106"/>
      <c r="P1929" s="106"/>
      <c r="Q1929" s="106"/>
      <c r="R1929" s="106"/>
      <c r="S1929" s="107"/>
    </row>
    <row r="1930" spans="11:19" s="89" customFormat="1" ht="15" customHeight="1" x14ac:dyDescent="0.3">
      <c r="K1930" s="106"/>
      <c r="L1930" s="106"/>
      <c r="M1930" s="106"/>
      <c r="N1930" s="106"/>
      <c r="O1930" s="106"/>
      <c r="P1930" s="106"/>
      <c r="Q1930" s="106"/>
      <c r="R1930" s="106"/>
      <c r="S1930" s="107"/>
    </row>
    <row r="1931" spans="11:19" s="89" customFormat="1" ht="15" customHeight="1" x14ac:dyDescent="0.3">
      <c r="K1931" s="106"/>
      <c r="L1931" s="106"/>
      <c r="M1931" s="106"/>
      <c r="N1931" s="106"/>
      <c r="O1931" s="106"/>
      <c r="P1931" s="106"/>
      <c r="Q1931" s="106"/>
      <c r="R1931" s="106"/>
      <c r="S1931" s="107"/>
    </row>
    <row r="1932" spans="11:19" s="89" customFormat="1" ht="15" customHeight="1" x14ac:dyDescent="0.3">
      <c r="K1932" s="106"/>
      <c r="L1932" s="106"/>
      <c r="M1932" s="106"/>
      <c r="N1932" s="106"/>
      <c r="O1932" s="106"/>
      <c r="P1932" s="106"/>
      <c r="Q1932" s="106"/>
      <c r="R1932" s="106"/>
      <c r="S1932" s="107"/>
    </row>
    <row r="1933" spans="11:19" s="89" customFormat="1" ht="15" customHeight="1" x14ac:dyDescent="0.3">
      <c r="K1933" s="106"/>
      <c r="L1933" s="106"/>
      <c r="M1933" s="106"/>
      <c r="N1933" s="106"/>
      <c r="O1933" s="106"/>
      <c r="P1933" s="106"/>
      <c r="Q1933" s="106"/>
      <c r="R1933" s="106"/>
      <c r="S1933" s="107"/>
    </row>
    <row r="1934" spans="11:19" s="89" customFormat="1" ht="15" customHeight="1" x14ac:dyDescent="0.3">
      <c r="K1934" s="106"/>
      <c r="L1934" s="106"/>
      <c r="M1934" s="106"/>
      <c r="N1934" s="106"/>
      <c r="O1934" s="106"/>
      <c r="P1934" s="106"/>
      <c r="Q1934" s="106"/>
      <c r="R1934" s="106"/>
      <c r="S1934" s="107"/>
    </row>
    <row r="1935" spans="11:19" s="89" customFormat="1" ht="15" customHeight="1" x14ac:dyDescent="0.3">
      <c r="K1935" s="106"/>
      <c r="L1935" s="106"/>
      <c r="M1935" s="106"/>
      <c r="N1935" s="106"/>
      <c r="O1935" s="106"/>
      <c r="P1935" s="106"/>
      <c r="Q1935" s="106"/>
      <c r="R1935" s="106"/>
      <c r="S1935" s="107"/>
    </row>
    <row r="1936" spans="11:19" s="89" customFormat="1" ht="15" customHeight="1" x14ac:dyDescent="0.3">
      <c r="K1936" s="106"/>
      <c r="L1936" s="106"/>
      <c r="M1936" s="106"/>
      <c r="N1936" s="106"/>
      <c r="O1936" s="106"/>
      <c r="P1936" s="106"/>
      <c r="Q1936" s="106"/>
      <c r="R1936" s="106"/>
      <c r="S1936" s="107"/>
    </row>
    <row r="1937" spans="11:19" s="89" customFormat="1" ht="15" customHeight="1" x14ac:dyDescent="0.3">
      <c r="K1937" s="106"/>
      <c r="L1937" s="106"/>
      <c r="M1937" s="106"/>
      <c r="N1937" s="106"/>
      <c r="O1937" s="106"/>
      <c r="P1937" s="106"/>
      <c r="Q1937" s="106"/>
      <c r="R1937" s="106"/>
      <c r="S1937" s="107"/>
    </row>
    <row r="1938" spans="11:19" s="89" customFormat="1" ht="15" customHeight="1" x14ac:dyDescent="0.3">
      <c r="K1938" s="106"/>
      <c r="L1938" s="106"/>
      <c r="M1938" s="106"/>
      <c r="N1938" s="106"/>
      <c r="O1938" s="106"/>
      <c r="P1938" s="106"/>
      <c r="Q1938" s="106"/>
      <c r="R1938" s="106"/>
      <c r="S1938" s="107"/>
    </row>
    <row r="1939" spans="11:19" s="89" customFormat="1" ht="15" customHeight="1" x14ac:dyDescent="0.3">
      <c r="K1939" s="106"/>
      <c r="L1939" s="106"/>
      <c r="M1939" s="106"/>
      <c r="N1939" s="106"/>
      <c r="O1939" s="106"/>
      <c r="P1939" s="106"/>
      <c r="Q1939" s="106"/>
      <c r="R1939" s="106"/>
      <c r="S1939" s="107"/>
    </row>
    <row r="1940" spans="11:19" s="89" customFormat="1" ht="15" customHeight="1" x14ac:dyDescent="0.3">
      <c r="K1940" s="106"/>
      <c r="L1940" s="106"/>
      <c r="M1940" s="106"/>
      <c r="N1940" s="106"/>
      <c r="O1940" s="106"/>
      <c r="P1940" s="106"/>
      <c r="Q1940" s="106"/>
      <c r="R1940" s="106"/>
      <c r="S1940" s="107"/>
    </row>
    <row r="1941" spans="11:19" s="89" customFormat="1" ht="15" customHeight="1" x14ac:dyDescent="0.3">
      <c r="K1941" s="106"/>
      <c r="L1941" s="106"/>
      <c r="M1941" s="106"/>
      <c r="N1941" s="106"/>
      <c r="O1941" s="106"/>
      <c r="P1941" s="106"/>
      <c r="Q1941" s="106"/>
      <c r="R1941" s="106"/>
      <c r="S1941" s="107"/>
    </row>
    <row r="1942" spans="11:19" s="89" customFormat="1" ht="15" customHeight="1" x14ac:dyDescent="0.3">
      <c r="K1942" s="106"/>
      <c r="L1942" s="106"/>
      <c r="M1942" s="106"/>
      <c r="N1942" s="106"/>
      <c r="O1942" s="106"/>
      <c r="P1942" s="106"/>
      <c r="Q1942" s="106"/>
      <c r="R1942" s="106"/>
      <c r="S1942" s="107"/>
    </row>
    <row r="1943" spans="11:19" s="89" customFormat="1" ht="15" customHeight="1" x14ac:dyDescent="0.3">
      <c r="K1943" s="106"/>
      <c r="L1943" s="106"/>
      <c r="M1943" s="106"/>
      <c r="N1943" s="106"/>
      <c r="O1943" s="106"/>
      <c r="P1943" s="106"/>
      <c r="Q1943" s="106"/>
      <c r="R1943" s="106"/>
      <c r="S1943" s="107"/>
    </row>
    <row r="1944" spans="11:19" s="89" customFormat="1" ht="15" customHeight="1" x14ac:dyDescent="0.3">
      <c r="K1944" s="106"/>
      <c r="L1944" s="106"/>
      <c r="M1944" s="106"/>
      <c r="N1944" s="106"/>
      <c r="O1944" s="106"/>
      <c r="P1944" s="106"/>
      <c r="Q1944" s="106"/>
      <c r="R1944" s="106"/>
      <c r="S1944" s="107"/>
    </row>
    <row r="1945" spans="11:19" s="89" customFormat="1" ht="15" customHeight="1" x14ac:dyDescent="0.3">
      <c r="K1945" s="106"/>
      <c r="L1945" s="106"/>
      <c r="M1945" s="106"/>
      <c r="N1945" s="106"/>
      <c r="O1945" s="106"/>
      <c r="P1945" s="106"/>
      <c r="Q1945" s="106"/>
      <c r="R1945" s="106"/>
      <c r="S1945" s="107"/>
    </row>
    <row r="1946" spans="11:19" s="89" customFormat="1" ht="15" customHeight="1" x14ac:dyDescent="0.3">
      <c r="K1946" s="106"/>
      <c r="L1946" s="106"/>
      <c r="M1946" s="106"/>
      <c r="N1946" s="106"/>
      <c r="O1946" s="106"/>
      <c r="P1946" s="106"/>
      <c r="Q1946" s="106"/>
      <c r="R1946" s="106"/>
      <c r="S1946" s="107"/>
    </row>
    <row r="1947" spans="11:19" s="89" customFormat="1" ht="15" customHeight="1" x14ac:dyDescent="0.3">
      <c r="K1947" s="106"/>
      <c r="L1947" s="106"/>
      <c r="M1947" s="106"/>
      <c r="N1947" s="106"/>
      <c r="O1947" s="106"/>
      <c r="P1947" s="106"/>
      <c r="Q1947" s="106"/>
      <c r="R1947" s="106"/>
      <c r="S1947" s="107"/>
    </row>
    <row r="1948" spans="11:19" s="89" customFormat="1" ht="15" customHeight="1" x14ac:dyDescent="0.3">
      <c r="K1948" s="106"/>
      <c r="L1948" s="106"/>
      <c r="M1948" s="106"/>
      <c r="N1948" s="106"/>
      <c r="O1948" s="106"/>
      <c r="P1948" s="106"/>
      <c r="Q1948" s="106"/>
      <c r="R1948" s="106"/>
      <c r="S1948" s="107"/>
    </row>
    <row r="1949" spans="11:19" s="89" customFormat="1" ht="15" customHeight="1" x14ac:dyDescent="0.3">
      <c r="K1949" s="106"/>
      <c r="L1949" s="106"/>
      <c r="M1949" s="106"/>
      <c r="N1949" s="106"/>
      <c r="O1949" s="106"/>
      <c r="P1949" s="106"/>
      <c r="Q1949" s="106"/>
      <c r="R1949" s="106"/>
      <c r="S1949" s="107"/>
    </row>
    <row r="1950" spans="11:19" s="89" customFormat="1" ht="15" customHeight="1" x14ac:dyDescent="0.3">
      <c r="K1950" s="106"/>
      <c r="L1950" s="106"/>
      <c r="M1950" s="106"/>
      <c r="N1950" s="106"/>
      <c r="O1950" s="106"/>
      <c r="P1950" s="106"/>
      <c r="Q1950" s="106"/>
      <c r="R1950" s="106"/>
      <c r="S1950" s="107"/>
    </row>
    <row r="1951" spans="11:19" s="89" customFormat="1" ht="15" customHeight="1" x14ac:dyDescent="0.3">
      <c r="K1951" s="106"/>
      <c r="L1951" s="106"/>
      <c r="M1951" s="106"/>
      <c r="N1951" s="106"/>
      <c r="O1951" s="106"/>
      <c r="P1951" s="106"/>
      <c r="Q1951" s="106"/>
      <c r="R1951" s="106"/>
      <c r="S1951" s="107"/>
    </row>
    <row r="1952" spans="11:19" s="89" customFormat="1" ht="15" customHeight="1" x14ac:dyDescent="0.3">
      <c r="K1952" s="106"/>
      <c r="L1952" s="106"/>
      <c r="M1952" s="106"/>
      <c r="N1952" s="106"/>
      <c r="O1952" s="106"/>
      <c r="P1952" s="106"/>
      <c r="Q1952" s="106"/>
      <c r="R1952" s="106"/>
      <c r="S1952" s="107"/>
    </row>
    <row r="1953" spans="11:19" s="89" customFormat="1" ht="15" customHeight="1" x14ac:dyDescent="0.3">
      <c r="K1953" s="106"/>
      <c r="L1953" s="106"/>
      <c r="M1953" s="106"/>
      <c r="N1953" s="106"/>
      <c r="O1953" s="106"/>
      <c r="P1953" s="106"/>
      <c r="Q1953" s="106"/>
      <c r="R1953" s="106"/>
      <c r="S1953" s="107"/>
    </row>
    <row r="1954" spans="11:19" s="89" customFormat="1" ht="15" customHeight="1" x14ac:dyDescent="0.3">
      <c r="K1954" s="106"/>
      <c r="L1954" s="106"/>
      <c r="M1954" s="106"/>
      <c r="N1954" s="106"/>
      <c r="O1954" s="106"/>
      <c r="P1954" s="106"/>
      <c r="Q1954" s="106"/>
      <c r="R1954" s="106"/>
      <c r="S1954" s="107"/>
    </row>
    <row r="1955" spans="11:19" s="89" customFormat="1" ht="15" customHeight="1" x14ac:dyDescent="0.3">
      <c r="K1955" s="106"/>
      <c r="L1955" s="106"/>
      <c r="M1955" s="106"/>
      <c r="N1955" s="106"/>
      <c r="O1955" s="106"/>
      <c r="P1955" s="106"/>
      <c r="Q1955" s="106"/>
      <c r="R1955" s="106"/>
      <c r="S1955" s="107"/>
    </row>
    <row r="1956" spans="11:19" s="89" customFormat="1" ht="15" customHeight="1" x14ac:dyDescent="0.3">
      <c r="K1956" s="106"/>
      <c r="L1956" s="106"/>
      <c r="M1956" s="106"/>
      <c r="N1956" s="106"/>
      <c r="O1956" s="106"/>
      <c r="P1956" s="106"/>
      <c r="Q1956" s="106"/>
      <c r="R1956" s="106"/>
      <c r="S1956" s="107"/>
    </row>
    <row r="1957" spans="11:19" s="89" customFormat="1" ht="15" customHeight="1" x14ac:dyDescent="0.3">
      <c r="K1957" s="106"/>
      <c r="L1957" s="106"/>
      <c r="M1957" s="106"/>
      <c r="N1957" s="106"/>
      <c r="O1957" s="106"/>
      <c r="P1957" s="106"/>
      <c r="Q1957" s="106"/>
      <c r="R1957" s="106"/>
      <c r="S1957" s="107"/>
    </row>
    <row r="1958" spans="11:19" s="89" customFormat="1" ht="15" customHeight="1" x14ac:dyDescent="0.3">
      <c r="K1958" s="106"/>
      <c r="L1958" s="106"/>
      <c r="M1958" s="106"/>
      <c r="N1958" s="106"/>
      <c r="O1958" s="106"/>
      <c r="P1958" s="106"/>
      <c r="Q1958" s="106"/>
      <c r="R1958" s="106"/>
      <c r="S1958" s="107"/>
    </row>
    <row r="1959" spans="11:19" s="89" customFormat="1" ht="15" customHeight="1" x14ac:dyDescent="0.3">
      <c r="K1959" s="106"/>
      <c r="L1959" s="106"/>
      <c r="M1959" s="106"/>
      <c r="N1959" s="106"/>
      <c r="O1959" s="106"/>
      <c r="P1959" s="106"/>
      <c r="Q1959" s="106"/>
      <c r="R1959" s="106"/>
      <c r="S1959" s="107"/>
    </row>
    <row r="1960" spans="11:19" s="89" customFormat="1" ht="15" customHeight="1" x14ac:dyDescent="0.3">
      <c r="K1960" s="106"/>
      <c r="L1960" s="106"/>
      <c r="M1960" s="106"/>
      <c r="N1960" s="106"/>
      <c r="O1960" s="106"/>
      <c r="P1960" s="106"/>
      <c r="Q1960" s="106"/>
      <c r="R1960" s="106"/>
      <c r="S1960" s="107"/>
    </row>
    <row r="1961" spans="11:19" s="89" customFormat="1" ht="15" customHeight="1" x14ac:dyDescent="0.3">
      <c r="K1961" s="106"/>
      <c r="L1961" s="106"/>
      <c r="M1961" s="106"/>
      <c r="N1961" s="106"/>
      <c r="O1961" s="106"/>
      <c r="P1961" s="106"/>
      <c r="Q1961" s="106"/>
      <c r="R1961" s="106"/>
      <c r="S1961" s="107"/>
    </row>
    <row r="1962" spans="11:19" s="89" customFormat="1" ht="15" customHeight="1" x14ac:dyDescent="0.3">
      <c r="K1962" s="106"/>
      <c r="L1962" s="106"/>
      <c r="M1962" s="106"/>
      <c r="N1962" s="106"/>
      <c r="O1962" s="106"/>
      <c r="P1962" s="106"/>
      <c r="Q1962" s="106"/>
      <c r="R1962" s="106"/>
      <c r="S1962" s="107"/>
    </row>
    <row r="1963" spans="11:19" s="89" customFormat="1" ht="15" customHeight="1" x14ac:dyDescent="0.3">
      <c r="K1963" s="106"/>
      <c r="L1963" s="106"/>
      <c r="M1963" s="106"/>
      <c r="N1963" s="106"/>
      <c r="O1963" s="106"/>
      <c r="P1963" s="106"/>
      <c r="Q1963" s="106"/>
      <c r="R1963" s="106"/>
      <c r="S1963" s="107"/>
    </row>
    <row r="1964" spans="11:19" s="89" customFormat="1" ht="15" customHeight="1" x14ac:dyDescent="0.3">
      <c r="K1964" s="106"/>
      <c r="L1964" s="106"/>
      <c r="M1964" s="106"/>
      <c r="N1964" s="106"/>
      <c r="O1964" s="106"/>
      <c r="P1964" s="106"/>
      <c r="Q1964" s="106"/>
      <c r="R1964" s="106"/>
      <c r="S1964" s="107"/>
    </row>
    <row r="1965" spans="11:19" s="89" customFormat="1" ht="15" customHeight="1" x14ac:dyDescent="0.3">
      <c r="K1965" s="106"/>
      <c r="L1965" s="106"/>
      <c r="M1965" s="106"/>
      <c r="N1965" s="106"/>
      <c r="O1965" s="106"/>
      <c r="P1965" s="106"/>
      <c r="Q1965" s="106"/>
      <c r="R1965" s="106"/>
      <c r="S1965" s="107"/>
    </row>
    <row r="1966" spans="11:19" s="89" customFormat="1" ht="15" customHeight="1" x14ac:dyDescent="0.3">
      <c r="K1966" s="106"/>
      <c r="L1966" s="106"/>
      <c r="M1966" s="106"/>
      <c r="N1966" s="106"/>
      <c r="O1966" s="106"/>
      <c r="P1966" s="106"/>
      <c r="Q1966" s="106"/>
      <c r="R1966" s="106"/>
      <c r="S1966" s="107"/>
    </row>
    <row r="1967" spans="11:19" s="89" customFormat="1" ht="15" customHeight="1" x14ac:dyDescent="0.3">
      <c r="K1967" s="106"/>
      <c r="L1967" s="106"/>
      <c r="M1967" s="106"/>
      <c r="N1967" s="106"/>
      <c r="O1967" s="106"/>
      <c r="P1967" s="106"/>
      <c r="Q1967" s="106"/>
      <c r="R1967" s="106"/>
      <c r="S1967" s="107"/>
    </row>
    <row r="1968" spans="11:19" s="89" customFormat="1" ht="15" customHeight="1" x14ac:dyDescent="0.3">
      <c r="K1968" s="106"/>
      <c r="L1968" s="106"/>
      <c r="M1968" s="106"/>
      <c r="N1968" s="106"/>
      <c r="O1968" s="106"/>
      <c r="P1968" s="106"/>
      <c r="Q1968" s="106"/>
      <c r="R1968" s="106"/>
      <c r="S1968" s="107"/>
    </row>
    <row r="1969" spans="11:19" s="89" customFormat="1" ht="15" customHeight="1" x14ac:dyDescent="0.3">
      <c r="K1969" s="106"/>
      <c r="L1969" s="106"/>
      <c r="M1969" s="106"/>
      <c r="N1969" s="106"/>
      <c r="O1969" s="106"/>
      <c r="P1969" s="106"/>
      <c r="Q1969" s="106"/>
      <c r="R1969" s="106"/>
      <c r="S1969" s="107"/>
    </row>
    <row r="1970" spans="11:19" s="89" customFormat="1" ht="15" customHeight="1" x14ac:dyDescent="0.3">
      <c r="K1970" s="106"/>
      <c r="L1970" s="106"/>
      <c r="M1970" s="106"/>
      <c r="N1970" s="106"/>
      <c r="O1970" s="106"/>
      <c r="P1970" s="106"/>
      <c r="Q1970" s="106"/>
      <c r="R1970" s="106"/>
      <c r="S1970" s="107"/>
    </row>
    <row r="1971" spans="11:19" s="89" customFormat="1" ht="15" customHeight="1" x14ac:dyDescent="0.3">
      <c r="K1971" s="106"/>
      <c r="L1971" s="106"/>
      <c r="M1971" s="106"/>
      <c r="N1971" s="106"/>
      <c r="O1971" s="106"/>
      <c r="P1971" s="106"/>
      <c r="Q1971" s="106"/>
      <c r="R1971" s="106"/>
      <c r="S1971" s="107"/>
    </row>
    <row r="1972" spans="11:19" s="89" customFormat="1" ht="15" customHeight="1" x14ac:dyDescent="0.3">
      <c r="K1972" s="106"/>
      <c r="L1972" s="106"/>
      <c r="M1972" s="106"/>
      <c r="N1972" s="106"/>
      <c r="O1972" s="106"/>
      <c r="P1972" s="106"/>
      <c r="Q1972" s="106"/>
      <c r="R1972" s="106"/>
      <c r="S1972" s="107"/>
    </row>
    <row r="1973" spans="11:19" s="89" customFormat="1" ht="15" customHeight="1" x14ac:dyDescent="0.3">
      <c r="K1973" s="106"/>
      <c r="L1973" s="106"/>
      <c r="M1973" s="106"/>
      <c r="N1973" s="106"/>
      <c r="O1973" s="106"/>
      <c r="P1973" s="106"/>
      <c r="Q1973" s="106"/>
      <c r="R1973" s="106"/>
      <c r="S1973" s="107"/>
    </row>
    <row r="1974" spans="11:19" s="89" customFormat="1" ht="15" customHeight="1" x14ac:dyDescent="0.3">
      <c r="K1974" s="106"/>
      <c r="L1974" s="106"/>
      <c r="M1974" s="106"/>
      <c r="N1974" s="106"/>
      <c r="O1974" s="106"/>
      <c r="P1974" s="106"/>
      <c r="Q1974" s="106"/>
      <c r="R1974" s="106"/>
      <c r="S1974" s="107"/>
    </row>
    <row r="1975" spans="11:19" s="89" customFormat="1" ht="15" customHeight="1" x14ac:dyDescent="0.3">
      <c r="K1975" s="106"/>
      <c r="L1975" s="106"/>
      <c r="M1975" s="106"/>
      <c r="N1975" s="106"/>
      <c r="O1975" s="106"/>
      <c r="P1975" s="106"/>
      <c r="Q1975" s="106"/>
      <c r="R1975" s="106"/>
      <c r="S1975" s="107"/>
    </row>
    <row r="1976" spans="11:19" s="89" customFormat="1" ht="15" customHeight="1" x14ac:dyDescent="0.3">
      <c r="K1976" s="106"/>
      <c r="L1976" s="106"/>
      <c r="M1976" s="106"/>
      <c r="N1976" s="106"/>
      <c r="O1976" s="106"/>
      <c r="P1976" s="106"/>
      <c r="Q1976" s="106"/>
      <c r="R1976" s="106"/>
      <c r="S1976" s="107"/>
    </row>
    <row r="1977" spans="11:19" s="89" customFormat="1" ht="15" customHeight="1" x14ac:dyDescent="0.3">
      <c r="K1977" s="106"/>
      <c r="L1977" s="106"/>
      <c r="M1977" s="106"/>
      <c r="N1977" s="106"/>
      <c r="O1977" s="106"/>
      <c r="P1977" s="106"/>
      <c r="Q1977" s="106"/>
      <c r="R1977" s="106"/>
      <c r="S1977" s="107"/>
    </row>
    <row r="1978" spans="11:19" s="89" customFormat="1" ht="15" customHeight="1" x14ac:dyDescent="0.3">
      <c r="K1978" s="106"/>
      <c r="L1978" s="106"/>
      <c r="M1978" s="106"/>
      <c r="N1978" s="106"/>
      <c r="O1978" s="106"/>
      <c r="P1978" s="106"/>
      <c r="Q1978" s="106"/>
      <c r="R1978" s="106"/>
      <c r="S1978" s="107"/>
    </row>
    <row r="1979" spans="11:19" s="89" customFormat="1" ht="15" customHeight="1" x14ac:dyDescent="0.3">
      <c r="K1979" s="106"/>
      <c r="L1979" s="106"/>
      <c r="M1979" s="106"/>
      <c r="N1979" s="106"/>
      <c r="O1979" s="106"/>
      <c r="P1979" s="106"/>
      <c r="Q1979" s="106"/>
      <c r="R1979" s="106"/>
      <c r="S1979" s="107"/>
    </row>
    <row r="1980" spans="11:19" s="89" customFormat="1" ht="15" customHeight="1" x14ac:dyDescent="0.3">
      <c r="K1980" s="106"/>
      <c r="L1980" s="106"/>
      <c r="M1980" s="106"/>
      <c r="N1980" s="106"/>
      <c r="O1980" s="106"/>
      <c r="P1980" s="106"/>
      <c r="Q1980" s="106"/>
      <c r="R1980" s="106"/>
      <c r="S1980" s="107"/>
    </row>
    <row r="1981" spans="11:19" s="89" customFormat="1" ht="15" customHeight="1" x14ac:dyDescent="0.3">
      <c r="K1981" s="106"/>
      <c r="L1981" s="106"/>
      <c r="M1981" s="106"/>
      <c r="N1981" s="106"/>
      <c r="O1981" s="106"/>
      <c r="P1981" s="106"/>
      <c r="Q1981" s="106"/>
      <c r="R1981" s="106"/>
      <c r="S1981" s="107"/>
    </row>
    <row r="1982" spans="11:19" s="89" customFormat="1" ht="15" customHeight="1" x14ac:dyDescent="0.3">
      <c r="K1982" s="106"/>
      <c r="L1982" s="106"/>
      <c r="M1982" s="106"/>
      <c r="N1982" s="106"/>
      <c r="O1982" s="106"/>
      <c r="P1982" s="106"/>
      <c r="Q1982" s="106"/>
      <c r="R1982" s="106"/>
      <c r="S1982" s="107"/>
    </row>
    <row r="1983" spans="11:19" s="89" customFormat="1" ht="15" customHeight="1" x14ac:dyDescent="0.3">
      <c r="K1983" s="106"/>
      <c r="L1983" s="106"/>
      <c r="M1983" s="106"/>
      <c r="N1983" s="106"/>
      <c r="O1983" s="106"/>
      <c r="P1983" s="106"/>
      <c r="Q1983" s="106"/>
      <c r="R1983" s="106"/>
      <c r="S1983" s="107"/>
    </row>
    <row r="1984" spans="11:19" s="89" customFormat="1" ht="15" customHeight="1" x14ac:dyDescent="0.3">
      <c r="K1984" s="106"/>
      <c r="L1984" s="106"/>
      <c r="M1984" s="106"/>
      <c r="N1984" s="106"/>
      <c r="O1984" s="106"/>
      <c r="P1984" s="106"/>
      <c r="Q1984" s="106"/>
      <c r="R1984" s="106"/>
      <c r="S1984" s="107"/>
    </row>
    <row r="1985" spans="11:19" s="89" customFormat="1" ht="15" customHeight="1" x14ac:dyDescent="0.3">
      <c r="K1985" s="106"/>
      <c r="L1985" s="106"/>
      <c r="M1985" s="106"/>
      <c r="N1985" s="106"/>
      <c r="O1985" s="106"/>
      <c r="P1985" s="106"/>
      <c r="Q1985" s="106"/>
      <c r="R1985" s="106"/>
      <c r="S1985" s="107"/>
    </row>
    <row r="1986" spans="11:19" s="89" customFormat="1" ht="15" customHeight="1" x14ac:dyDescent="0.3">
      <c r="K1986" s="106"/>
      <c r="L1986" s="106"/>
      <c r="M1986" s="106"/>
      <c r="N1986" s="106"/>
      <c r="O1986" s="106"/>
      <c r="P1986" s="106"/>
      <c r="Q1986" s="106"/>
      <c r="R1986" s="106"/>
      <c r="S1986" s="107"/>
    </row>
    <row r="1987" spans="11:19" s="89" customFormat="1" ht="15" customHeight="1" x14ac:dyDescent="0.3">
      <c r="K1987" s="106"/>
      <c r="L1987" s="106"/>
      <c r="M1987" s="106"/>
      <c r="N1987" s="106"/>
      <c r="O1987" s="106"/>
      <c r="P1987" s="106"/>
      <c r="Q1987" s="106"/>
      <c r="R1987" s="106"/>
      <c r="S1987" s="107"/>
    </row>
    <row r="1988" spans="11:19" s="89" customFormat="1" ht="15" customHeight="1" x14ac:dyDescent="0.3">
      <c r="K1988" s="106"/>
      <c r="L1988" s="106"/>
      <c r="M1988" s="106"/>
      <c r="N1988" s="106"/>
      <c r="O1988" s="106"/>
      <c r="P1988" s="106"/>
      <c r="Q1988" s="106"/>
      <c r="R1988" s="106"/>
      <c r="S1988" s="107"/>
    </row>
    <row r="1989" spans="11:19" s="89" customFormat="1" ht="15" customHeight="1" x14ac:dyDescent="0.3">
      <c r="K1989" s="106"/>
      <c r="L1989" s="106"/>
      <c r="M1989" s="106"/>
      <c r="N1989" s="106"/>
      <c r="O1989" s="106"/>
      <c r="P1989" s="106"/>
      <c r="Q1989" s="106"/>
      <c r="R1989" s="106"/>
      <c r="S1989" s="107"/>
    </row>
    <row r="1990" spans="11:19" s="89" customFormat="1" ht="15" customHeight="1" x14ac:dyDescent="0.3">
      <c r="K1990" s="106"/>
      <c r="L1990" s="106"/>
      <c r="M1990" s="106"/>
      <c r="N1990" s="106"/>
      <c r="O1990" s="106"/>
      <c r="P1990" s="106"/>
      <c r="Q1990" s="106"/>
      <c r="R1990" s="106"/>
      <c r="S1990" s="107"/>
    </row>
    <row r="1991" spans="11:19" s="89" customFormat="1" ht="15" customHeight="1" x14ac:dyDescent="0.3">
      <c r="K1991" s="106"/>
      <c r="L1991" s="106"/>
      <c r="M1991" s="106"/>
      <c r="N1991" s="106"/>
      <c r="O1991" s="106"/>
      <c r="P1991" s="106"/>
      <c r="Q1991" s="106"/>
      <c r="R1991" s="106"/>
      <c r="S1991" s="107"/>
    </row>
    <row r="1992" spans="11:19" s="89" customFormat="1" ht="15" customHeight="1" x14ac:dyDescent="0.3">
      <c r="K1992" s="106"/>
      <c r="L1992" s="106"/>
      <c r="M1992" s="106"/>
      <c r="N1992" s="106"/>
      <c r="O1992" s="106"/>
      <c r="P1992" s="106"/>
      <c r="Q1992" s="106"/>
      <c r="R1992" s="106"/>
      <c r="S1992" s="107"/>
    </row>
    <row r="1993" spans="11:19" s="89" customFormat="1" ht="15" customHeight="1" x14ac:dyDescent="0.3">
      <c r="K1993" s="106"/>
      <c r="L1993" s="106"/>
      <c r="M1993" s="106"/>
      <c r="N1993" s="106"/>
      <c r="O1993" s="106"/>
      <c r="P1993" s="106"/>
      <c r="Q1993" s="106"/>
      <c r="R1993" s="106"/>
      <c r="S1993" s="107"/>
    </row>
    <row r="1994" spans="11:19" s="89" customFormat="1" ht="15" customHeight="1" x14ac:dyDescent="0.3">
      <c r="K1994" s="106"/>
      <c r="L1994" s="106"/>
      <c r="M1994" s="106"/>
      <c r="N1994" s="106"/>
      <c r="O1994" s="106"/>
      <c r="P1994" s="106"/>
      <c r="Q1994" s="106"/>
      <c r="R1994" s="106"/>
      <c r="S1994" s="107"/>
    </row>
    <row r="1995" spans="11:19" s="89" customFormat="1" ht="15" customHeight="1" x14ac:dyDescent="0.3">
      <c r="K1995" s="106"/>
      <c r="L1995" s="106"/>
      <c r="M1995" s="106"/>
      <c r="N1995" s="106"/>
      <c r="O1995" s="106"/>
      <c r="P1995" s="106"/>
      <c r="Q1995" s="106"/>
      <c r="R1995" s="106"/>
      <c r="S1995" s="107"/>
    </row>
    <row r="1996" spans="11:19" s="89" customFormat="1" ht="15" customHeight="1" x14ac:dyDescent="0.3">
      <c r="K1996" s="106"/>
      <c r="L1996" s="106"/>
      <c r="M1996" s="106"/>
      <c r="N1996" s="106"/>
      <c r="O1996" s="106"/>
      <c r="P1996" s="106"/>
      <c r="Q1996" s="106"/>
      <c r="R1996" s="106"/>
      <c r="S1996" s="107"/>
    </row>
    <row r="1997" spans="11:19" s="89" customFormat="1" ht="15" customHeight="1" x14ac:dyDescent="0.3">
      <c r="K1997" s="106"/>
      <c r="L1997" s="106"/>
      <c r="M1997" s="106"/>
      <c r="N1997" s="106"/>
      <c r="O1997" s="106"/>
      <c r="P1997" s="106"/>
      <c r="Q1997" s="106"/>
      <c r="R1997" s="106"/>
      <c r="S1997" s="107"/>
    </row>
    <row r="1998" spans="11:19" s="89" customFormat="1" ht="15" customHeight="1" x14ac:dyDescent="0.3">
      <c r="K1998" s="106"/>
      <c r="L1998" s="106"/>
      <c r="M1998" s="106"/>
      <c r="N1998" s="106"/>
      <c r="O1998" s="106"/>
      <c r="P1998" s="106"/>
      <c r="Q1998" s="106"/>
      <c r="R1998" s="106"/>
      <c r="S1998" s="107"/>
    </row>
    <row r="1999" spans="11:19" s="89" customFormat="1" ht="15" customHeight="1" x14ac:dyDescent="0.3">
      <c r="K1999" s="106"/>
      <c r="L1999" s="106"/>
      <c r="M1999" s="106"/>
      <c r="N1999" s="106"/>
      <c r="O1999" s="106"/>
      <c r="P1999" s="106"/>
      <c r="Q1999" s="106"/>
      <c r="R1999" s="106"/>
      <c r="S1999" s="107"/>
    </row>
    <row r="2000" spans="11:19" s="89" customFormat="1" ht="15" customHeight="1" x14ac:dyDescent="0.3">
      <c r="K2000" s="106"/>
      <c r="L2000" s="106"/>
      <c r="M2000" s="106"/>
      <c r="N2000" s="106"/>
      <c r="O2000" s="106"/>
      <c r="P2000" s="106"/>
      <c r="Q2000" s="106"/>
      <c r="R2000" s="106"/>
      <c r="S2000" s="107"/>
    </row>
    <row r="2001" spans="11:19" s="89" customFormat="1" ht="15" customHeight="1" x14ac:dyDescent="0.3">
      <c r="K2001" s="106"/>
      <c r="L2001" s="106"/>
      <c r="M2001" s="106"/>
      <c r="N2001" s="106"/>
      <c r="O2001" s="106"/>
      <c r="P2001" s="106"/>
      <c r="Q2001" s="106"/>
      <c r="R2001" s="106"/>
      <c r="S2001" s="107"/>
    </row>
    <row r="2002" spans="11:19" s="89" customFormat="1" ht="15" customHeight="1" x14ac:dyDescent="0.3">
      <c r="K2002" s="106"/>
      <c r="L2002" s="106"/>
      <c r="M2002" s="106"/>
      <c r="N2002" s="106"/>
      <c r="O2002" s="106"/>
      <c r="P2002" s="106"/>
      <c r="Q2002" s="106"/>
      <c r="R2002" s="106"/>
      <c r="S2002" s="107"/>
    </row>
    <row r="2003" spans="11:19" s="89" customFormat="1" ht="15" customHeight="1" x14ac:dyDescent="0.3">
      <c r="K2003" s="106"/>
      <c r="L2003" s="106"/>
      <c r="M2003" s="106"/>
      <c r="N2003" s="106"/>
      <c r="O2003" s="106"/>
      <c r="P2003" s="106"/>
      <c r="Q2003" s="106"/>
      <c r="R2003" s="106"/>
      <c r="S2003" s="107"/>
    </row>
    <row r="2004" spans="11:19" s="89" customFormat="1" ht="15" customHeight="1" x14ac:dyDescent="0.3">
      <c r="K2004" s="106"/>
      <c r="L2004" s="106"/>
      <c r="M2004" s="106"/>
      <c r="N2004" s="106"/>
      <c r="O2004" s="106"/>
      <c r="P2004" s="106"/>
      <c r="Q2004" s="106"/>
      <c r="R2004" s="106"/>
      <c r="S2004" s="107"/>
    </row>
    <row r="2005" spans="11:19" s="89" customFormat="1" ht="15" customHeight="1" x14ac:dyDescent="0.3">
      <c r="K2005" s="106"/>
      <c r="L2005" s="106"/>
      <c r="M2005" s="106"/>
      <c r="N2005" s="106"/>
      <c r="O2005" s="106"/>
      <c r="P2005" s="106"/>
      <c r="Q2005" s="106"/>
      <c r="R2005" s="106"/>
      <c r="S2005" s="107"/>
    </row>
    <row r="2006" spans="11:19" s="89" customFormat="1" ht="15" customHeight="1" x14ac:dyDescent="0.3">
      <c r="K2006" s="106"/>
      <c r="L2006" s="106"/>
      <c r="M2006" s="106"/>
      <c r="N2006" s="106"/>
      <c r="O2006" s="106"/>
      <c r="P2006" s="106"/>
      <c r="Q2006" s="106"/>
      <c r="R2006" s="106"/>
      <c r="S2006" s="107"/>
    </row>
    <row r="2007" spans="11:19" s="89" customFormat="1" ht="15" customHeight="1" x14ac:dyDescent="0.3">
      <c r="K2007" s="106"/>
      <c r="L2007" s="106"/>
      <c r="M2007" s="106"/>
      <c r="N2007" s="106"/>
      <c r="O2007" s="106"/>
      <c r="P2007" s="106"/>
      <c r="Q2007" s="106"/>
      <c r="R2007" s="106"/>
      <c r="S2007" s="107"/>
    </row>
    <row r="2008" spans="11:19" s="89" customFormat="1" ht="15" customHeight="1" x14ac:dyDescent="0.3">
      <c r="K2008" s="106"/>
      <c r="L2008" s="106"/>
      <c r="M2008" s="106"/>
      <c r="N2008" s="106"/>
      <c r="O2008" s="106"/>
      <c r="P2008" s="106"/>
      <c r="Q2008" s="106"/>
      <c r="R2008" s="106"/>
      <c r="S2008" s="107"/>
    </row>
    <row r="2009" spans="11:19" s="89" customFormat="1" ht="15" customHeight="1" x14ac:dyDescent="0.3">
      <c r="K2009" s="106"/>
      <c r="L2009" s="106"/>
      <c r="M2009" s="106"/>
      <c r="N2009" s="106"/>
      <c r="O2009" s="106"/>
      <c r="P2009" s="106"/>
      <c r="Q2009" s="106"/>
      <c r="R2009" s="106"/>
      <c r="S2009" s="107"/>
    </row>
    <row r="2010" spans="11:19" s="89" customFormat="1" ht="15" customHeight="1" x14ac:dyDescent="0.3">
      <c r="K2010" s="106"/>
      <c r="L2010" s="106"/>
      <c r="M2010" s="106"/>
      <c r="N2010" s="106"/>
      <c r="O2010" s="106"/>
      <c r="P2010" s="106"/>
      <c r="Q2010" s="106"/>
      <c r="R2010" s="106"/>
      <c r="S2010" s="107"/>
    </row>
    <row r="2011" spans="11:19" s="89" customFormat="1" ht="15" customHeight="1" x14ac:dyDescent="0.3">
      <c r="K2011" s="106"/>
      <c r="L2011" s="106"/>
      <c r="M2011" s="106"/>
      <c r="N2011" s="106"/>
      <c r="O2011" s="106"/>
      <c r="P2011" s="106"/>
      <c r="Q2011" s="106"/>
      <c r="R2011" s="106"/>
      <c r="S2011" s="107"/>
    </row>
    <row r="2012" spans="11:19" s="89" customFormat="1" ht="15" customHeight="1" x14ac:dyDescent="0.3">
      <c r="K2012" s="106"/>
      <c r="L2012" s="106"/>
      <c r="M2012" s="106"/>
      <c r="N2012" s="106"/>
      <c r="O2012" s="106"/>
      <c r="P2012" s="106"/>
      <c r="Q2012" s="106"/>
      <c r="R2012" s="106"/>
      <c r="S2012" s="107"/>
    </row>
    <row r="2013" spans="11:19" s="89" customFormat="1" ht="15" customHeight="1" x14ac:dyDescent="0.3">
      <c r="K2013" s="106"/>
      <c r="L2013" s="106"/>
      <c r="M2013" s="106"/>
      <c r="N2013" s="106"/>
      <c r="O2013" s="106"/>
      <c r="P2013" s="106"/>
      <c r="Q2013" s="106"/>
      <c r="R2013" s="106"/>
      <c r="S2013" s="107"/>
    </row>
    <row r="2014" spans="11:19" s="89" customFormat="1" ht="15" customHeight="1" x14ac:dyDescent="0.3">
      <c r="K2014" s="106"/>
      <c r="L2014" s="106"/>
      <c r="M2014" s="106"/>
      <c r="N2014" s="106"/>
      <c r="O2014" s="106"/>
      <c r="P2014" s="106"/>
      <c r="Q2014" s="106"/>
      <c r="R2014" s="106"/>
      <c r="S2014" s="107"/>
    </row>
    <row r="2015" spans="11:19" s="89" customFormat="1" ht="15" customHeight="1" x14ac:dyDescent="0.3">
      <c r="K2015" s="106"/>
      <c r="L2015" s="106"/>
      <c r="M2015" s="106"/>
      <c r="N2015" s="106"/>
      <c r="O2015" s="106"/>
      <c r="P2015" s="106"/>
      <c r="Q2015" s="106"/>
      <c r="R2015" s="106"/>
      <c r="S2015" s="107"/>
    </row>
    <row r="2016" spans="11:19" s="89" customFormat="1" ht="15" customHeight="1" x14ac:dyDescent="0.3">
      <c r="K2016" s="106"/>
      <c r="L2016" s="106"/>
      <c r="M2016" s="106"/>
      <c r="N2016" s="106"/>
      <c r="O2016" s="106"/>
      <c r="P2016" s="106"/>
      <c r="Q2016" s="106"/>
      <c r="R2016" s="106"/>
      <c r="S2016" s="107"/>
    </row>
    <row r="2017" spans="11:19" s="89" customFormat="1" ht="15" customHeight="1" x14ac:dyDescent="0.3">
      <c r="K2017" s="106"/>
      <c r="L2017" s="106"/>
      <c r="M2017" s="106"/>
      <c r="N2017" s="106"/>
      <c r="O2017" s="106"/>
      <c r="P2017" s="106"/>
      <c r="Q2017" s="106"/>
      <c r="R2017" s="106"/>
      <c r="S2017" s="107"/>
    </row>
    <row r="2018" spans="11:19" s="89" customFormat="1" ht="15" customHeight="1" x14ac:dyDescent="0.3">
      <c r="K2018" s="106"/>
      <c r="L2018" s="106"/>
      <c r="M2018" s="106"/>
      <c r="N2018" s="106"/>
      <c r="O2018" s="106"/>
      <c r="P2018" s="106"/>
      <c r="Q2018" s="106"/>
      <c r="R2018" s="106"/>
      <c r="S2018" s="107"/>
    </row>
    <row r="2019" spans="11:19" s="89" customFormat="1" ht="15" customHeight="1" x14ac:dyDescent="0.3">
      <c r="K2019" s="106"/>
      <c r="L2019" s="106"/>
      <c r="M2019" s="106"/>
      <c r="N2019" s="106"/>
      <c r="O2019" s="106"/>
      <c r="P2019" s="106"/>
      <c r="Q2019" s="106"/>
      <c r="R2019" s="106"/>
      <c r="S2019" s="107"/>
    </row>
    <row r="2020" spans="11:19" s="89" customFormat="1" ht="15" customHeight="1" x14ac:dyDescent="0.3">
      <c r="K2020" s="106"/>
      <c r="L2020" s="106"/>
      <c r="M2020" s="106"/>
      <c r="N2020" s="106"/>
      <c r="O2020" s="106"/>
      <c r="P2020" s="106"/>
      <c r="Q2020" s="106"/>
      <c r="R2020" s="106"/>
      <c r="S2020" s="107"/>
    </row>
    <row r="2021" spans="11:19" s="89" customFormat="1" ht="15" customHeight="1" x14ac:dyDescent="0.3">
      <c r="K2021" s="106"/>
      <c r="L2021" s="106"/>
      <c r="M2021" s="106"/>
      <c r="N2021" s="106"/>
      <c r="O2021" s="106"/>
      <c r="P2021" s="106"/>
      <c r="Q2021" s="106"/>
      <c r="R2021" s="106"/>
      <c r="S2021" s="107"/>
    </row>
    <row r="2022" spans="11:19" s="89" customFormat="1" ht="15" customHeight="1" x14ac:dyDescent="0.3">
      <c r="K2022" s="106"/>
      <c r="L2022" s="106"/>
      <c r="M2022" s="106"/>
      <c r="N2022" s="106"/>
      <c r="O2022" s="106"/>
      <c r="P2022" s="106"/>
      <c r="Q2022" s="106"/>
      <c r="R2022" s="106"/>
      <c r="S2022" s="107"/>
    </row>
    <row r="2023" spans="11:19" s="89" customFormat="1" ht="15" customHeight="1" x14ac:dyDescent="0.3">
      <c r="K2023" s="106"/>
      <c r="L2023" s="106"/>
      <c r="M2023" s="106"/>
      <c r="N2023" s="106"/>
      <c r="O2023" s="106"/>
      <c r="P2023" s="106"/>
      <c r="Q2023" s="106"/>
      <c r="R2023" s="106"/>
      <c r="S2023" s="107"/>
    </row>
    <row r="2024" spans="11:19" s="89" customFormat="1" ht="15" customHeight="1" x14ac:dyDescent="0.3">
      <c r="K2024" s="106"/>
      <c r="L2024" s="106"/>
      <c r="M2024" s="106"/>
      <c r="N2024" s="106"/>
      <c r="O2024" s="106"/>
      <c r="P2024" s="106"/>
      <c r="Q2024" s="106"/>
      <c r="R2024" s="106"/>
      <c r="S2024" s="107"/>
    </row>
    <row r="2025" spans="11:19" s="89" customFormat="1" ht="15" customHeight="1" x14ac:dyDescent="0.3">
      <c r="K2025" s="106"/>
      <c r="L2025" s="106"/>
      <c r="M2025" s="106"/>
      <c r="N2025" s="106"/>
      <c r="O2025" s="106"/>
      <c r="P2025" s="106"/>
      <c r="Q2025" s="106"/>
      <c r="R2025" s="106"/>
      <c r="S2025" s="107"/>
    </row>
    <row r="2026" spans="11:19" s="89" customFormat="1" ht="15" customHeight="1" x14ac:dyDescent="0.3">
      <c r="K2026" s="106"/>
      <c r="L2026" s="106"/>
      <c r="M2026" s="106"/>
      <c r="N2026" s="106"/>
      <c r="O2026" s="106"/>
      <c r="P2026" s="106"/>
      <c r="Q2026" s="106"/>
      <c r="R2026" s="106"/>
      <c r="S2026" s="107"/>
    </row>
    <row r="2027" spans="11:19" s="89" customFormat="1" ht="15" customHeight="1" x14ac:dyDescent="0.3">
      <c r="K2027" s="106"/>
      <c r="L2027" s="106"/>
      <c r="M2027" s="106"/>
      <c r="N2027" s="106"/>
      <c r="O2027" s="106"/>
      <c r="P2027" s="106"/>
      <c r="Q2027" s="106"/>
      <c r="R2027" s="106"/>
      <c r="S2027" s="107"/>
    </row>
    <row r="2028" spans="11:19" s="89" customFormat="1" ht="15" customHeight="1" x14ac:dyDescent="0.3">
      <c r="K2028" s="106"/>
      <c r="L2028" s="106"/>
      <c r="M2028" s="106"/>
      <c r="N2028" s="106"/>
      <c r="O2028" s="106"/>
      <c r="P2028" s="106"/>
      <c r="Q2028" s="106"/>
      <c r="R2028" s="106"/>
      <c r="S2028" s="107"/>
    </row>
    <row r="2029" spans="11:19" s="89" customFormat="1" ht="15" customHeight="1" x14ac:dyDescent="0.3">
      <c r="K2029" s="106"/>
      <c r="L2029" s="106"/>
      <c r="M2029" s="106"/>
      <c r="N2029" s="106"/>
      <c r="O2029" s="106"/>
      <c r="P2029" s="106"/>
      <c r="Q2029" s="106"/>
      <c r="R2029" s="106"/>
      <c r="S2029" s="107"/>
    </row>
    <row r="2030" spans="11:19" s="89" customFormat="1" ht="15" customHeight="1" x14ac:dyDescent="0.3">
      <c r="K2030" s="106"/>
      <c r="L2030" s="106"/>
      <c r="M2030" s="106"/>
      <c r="N2030" s="106"/>
      <c r="O2030" s="106"/>
      <c r="P2030" s="106"/>
      <c r="Q2030" s="106"/>
      <c r="R2030" s="106"/>
      <c r="S2030" s="107"/>
    </row>
    <row r="2031" spans="11:19" s="89" customFormat="1" ht="15" customHeight="1" x14ac:dyDescent="0.3">
      <c r="K2031" s="106"/>
      <c r="L2031" s="106"/>
      <c r="M2031" s="106"/>
      <c r="N2031" s="106"/>
      <c r="O2031" s="106"/>
      <c r="P2031" s="106"/>
      <c r="Q2031" s="106"/>
      <c r="R2031" s="106"/>
      <c r="S2031" s="107"/>
    </row>
    <row r="2032" spans="11:19" s="89" customFormat="1" ht="15" customHeight="1" x14ac:dyDescent="0.3">
      <c r="K2032" s="106"/>
      <c r="L2032" s="106"/>
      <c r="M2032" s="106"/>
      <c r="N2032" s="106"/>
      <c r="O2032" s="106"/>
      <c r="P2032" s="106"/>
      <c r="Q2032" s="106"/>
      <c r="R2032" s="106"/>
      <c r="S2032" s="107"/>
    </row>
    <row r="2033" spans="11:19" s="89" customFormat="1" ht="15" customHeight="1" x14ac:dyDescent="0.3">
      <c r="K2033" s="106"/>
      <c r="L2033" s="106"/>
      <c r="M2033" s="106"/>
      <c r="N2033" s="106"/>
      <c r="O2033" s="106"/>
      <c r="P2033" s="106"/>
      <c r="Q2033" s="106"/>
      <c r="R2033" s="106"/>
      <c r="S2033" s="107"/>
    </row>
    <row r="2034" spans="11:19" s="89" customFormat="1" ht="15" customHeight="1" x14ac:dyDescent="0.3">
      <c r="K2034" s="106"/>
      <c r="L2034" s="106"/>
      <c r="M2034" s="106"/>
      <c r="N2034" s="106"/>
      <c r="O2034" s="106"/>
      <c r="P2034" s="106"/>
      <c r="Q2034" s="106"/>
      <c r="R2034" s="106"/>
      <c r="S2034" s="107"/>
    </row>
    <row r="2035" spans="11:19" s="89" customFormat="1" ht="15" customHeight="1" x14ac:dyDescent="0.3">
      <c r="K2035" s="106"/>
      <c r="L2035" s="106"/>
      <c r="M2035" s="106"/>
      <c r="N2035" s="106"/>
      <c r="O2035" s="106"/>
      <c r="P2035" s="106"/>
      <c r="Q2035" s="106"/>
      <c r="R2035" s="106"/>
      <c r="S2035" s="107"/>
    </row>
    <row r="2036" spans="11:19" s="89" customFormat="1" ht="15" customHeight="1" x14ac:dyDescent="0.3">
      <c r="K2036" s="106"/>
      <c r="L2036" s="106"/>
      <c r="M2036" s="106"/>
      <c r="N2036" s="106"/>
      <c r="O2036" s="106"/>
      <c r="P2036" s="106"/>
      <c r="Q2036" s="106"/>
      <c r="R2036" s="106"/>
      <c r="S2036" s="107"/>
    </row>
    <row r="2037" spans="11:19" s="89" customFormat="1" ht="15" customHeight="1" x14ac:dyDescent="0.3">
      <c r="K2037" s="106"/>
      <c r="L2037" s="106"/>
      <c r="M2037" s="106"/>
      <c r="N2037" s="106"/>
      <c r="O2037" s="106"/>
      <c r="P2037" s="106"/>
      <c r="Q2037" s="106"/>
      <c r="R2037" s="106"/>
      <c r="S2037" s="107"/>
    </row>
    <row r="2038" spans="11:19" s="89" customFormat="1" ht="15" customHeight="1" x14ac:dyDescent="0.3">
      <c r="K2038" s="106"/>
      <c r="L2038" s="106"/>
      <c r="M2038" s="106"/>
      <c r="N2038" s="106"/>
      <c r="O2038" s="106"/>
      <c r="P2038" s="106"/>
      <c r="Q2038" s="106"/>
      <c r="R2038" s="106"/>
      <c r="S2038" s="107"/>
    </row>
    <row r="2039" spans="11:19" s="89" customFormat="1" ht="15" customHeight="1" x14ac:dyDescent="0.3">
      <c r="K2039" s="106"/>
      <c r="L2039" s="106"/>
      <c r="M2039" s="106"/>
      <c r="N2039" s="106"/>
      <c r="O2039" s="106"/>
      <c r="P2039" s="106"/>
      <c r="Q2039" s="106"/>
      <c r="R2039" s="106"/>
      <c r="S2039" s="107"/>
    </row>
    <row r="2040" spans="11:19" s="89" customFormat="1" ht="15" customHeight="1" x14ac:dyDescent="0.3">
      <c r="K2040" s="106"/>
      <c r="L2040" s="106"/>
      <c r="M2040" s="106"/>
      <c r="N2040" s="106"/>
      <c r="O2040" s="106"/>
      <c r="P2040" s="106"/>
      <c r="Q2040" s="106"/>
      <c r="R2040" s="106"/>
      <c r="S2040" s="107"/>
    </row>
    <row r="2041" spans="11:19" s="89" customFormat="1" ht="15" customHeight="1" x14ac:dyDescent="0.3">
      <c r="K2041" s="106"/>
      <c r="L2041" s="106"/>
      <c r="M2041" s="106"/>
      <c r="N2041" s="106"/>
      <c r="O2041" s="106"/>
      <c r="P2041" s="106"/>
      <c r="Q2041" s="106"/>
      <c r="R2041" s="106"/>
      <c r="S2041" s="107"/>
    </row>
    <row r="2042" spans="11:19" s="89" customFormat="1" ht="15" customHeight="1" x14ac:dyDescent="0.3">
      <c r="K2042" s="106"/>
      <c r="L2042" s="106"/>
      <c r="M2042" s="106"/>
      <c r="N2042" s="106"/>
      <c r="O2042" s="106"/>
      <c r="P2042" s="106"/>
      <c r="Q2042" s="106"/>
      <c r="R2042" s="106"/>
      <c r="S2042" s="107"/>
    </row>
    <row r="2043" spans="11:19" s="89" customFormat="1" ht="15" customHeight="1" x14ac:dyDescent="0.3">
      <c r="K2043" s="106"/>
      <c r="L2043" s="106"/>
      <c r="M2043" s="106"/>
      <c r="N2043" s="106"/>
      <c r="O2043" s="106"/>
      <c r="P2043" s="106"/>
      <c r="Q2043" s="106"/>
      <c r="R2043" s="106"/>
      <c r="S2043" s="107"/>
    </row>
    <row r="2044" spans="11:19" s="89" customFormat="1" ht="15" customHeight="1" x14ac:dyDescent="0.3">
      <c r="K2044" s="106"/>
      <c r="L2044" s="106"/>
      <c r="M2044" s="106"/>
      <c r="N2044" s="106"/>
      <c r="O2044" s="106"/>
      <c r="P2044" s="106"/>
      <c r="Q2044" s="106"/>
      <c r="R2044" s="106"/>
      <c r="S2044" s="107"/>
    </row>
    <row r="2045" spans="11:19" s="89" customFormat="1" ht="15" customHeight="1" x14ac:dyDescent="0.3">
      <c r="K2045" s="106"/>
      <c r="L2045" s="106"/>
      <c r="M2045" s="106"/>
      <c r="N2045" s="106"/>
      <c r="O2045" s="106"/>
      <c r="P2045" s="106"/>
      <c r="Q2045" s="106"/>
      <c r="R2045" s="106"/>
      <c r="S2045" s="107"/>
    </row>
    <row r="2046" spans="11:19" s="89" customFormat="1" ht="15" customHeight="1" x14ac:dyDescent="0.3">
      <c r="K2046" s="106"/>
      <c r="L2046" s="106"/>
      <c r="M2046" s="106"/>
      <c r="N2046" s="106"/>
      <c r="O2046" s="106"/>
      <c r="P2046" s="106"/>
      <c r="Q2046" s="106"/>
      <c r="R2046" s="106"/>
      <c r="S2046" s="107"/>
    </row>
    <row r="2047" spans="11:19" s="89" customFormat="1" ht="15" customHeight="1" x14ac:dyDescent="0.3">
      <c r="K2047" s="106"/>
      <c r="L2047" s="106"/>
      <c r="M2047" s="106"/>
      <c r="N2047" s="106"/>
      <c r="O2047" s="106"/>
      <c r="P2047" s="106"/>
      <c r="Q2047" s="106"/>
      <c r="R2047" s="106"/>
      <c r="S2047" s="107"/>
    </row>
    <row r="2048" spans="11:19" s="89" customFormat="1" ht="15" customHeight="1" x14ac:dyDescent="0.3">
      <c r="K2048" s="106"/>
      <c r="L2048" s="106"/>
      <c r="M2048" s="106"/>
      <c r="N2048" s="106"/>
      <c r="O2048" s="106"/>
      <c r="P2048" s="106"/>
      <c r="Q2048" s="106"/>
      <c r="R2048" s="106"/>
      <c r="S2048" s="107"/>
    </row>
    <row r="2049" spans="11:19" s="89" customFormat="1" ht="15" customHeight="1" x14ac:dyDescent="0.3">
      <c r="K2049" s="106"/>
      <c r="L2049" s="106"/>
      <c r="M2049" s="106"/>
      <c r="N2049" s="106"/>
      <c r="O2049" s="106"/>
      <c r="P2049" s="106"/>
      <c r="Q2049" s="106"/>
      <c r="R2049" s="106"/>
      <c r="S2049" s="107"/>
    </row>
    <row r="2050" spans="11:19" s="89" customFormat="1" ht="15" customHeight="1" x14ac:dyDescent="0.3">
      <c r="K2050" s="106"/>
      <c r="L2050" s="106"/>
      <c r="M2050" s="106"/>
      <c r="N2050" s="106"/>
      <c r="O2050" s="106"/>
      <c r="P2050" s="106"/>
      <c r="Q2050" s="106"/>
      <c r="R2050" s="106"/>
      <c r="S2050" s="107"/>
    </row>
    <row r="2051" spans="11:19" s="89" customFormat="1" ht="15" customHeight="1" x14ac:dyDescent="0.3">
      <c r="K2051" s="106"/>
      <c r="L2051" s="106"/>
      <c r="M2051" s="106"/>
      <c r="N2051" s="106"/>
      <c r="O2051" s="106"/>
      <c r="P2051" s="106"/>
      <c r="Q2051" s="106"/>
      <c r="R2051" s="106"/>
      <c r="S2051" s="107"/>
    </row>
    <row r="2052" spans="11:19" s="89" customFormat="1" ht="15" customHeight="1" x14ac:dyDescent="0.3">
      <c r="K2052" s="106"/>
      <c r="L2052" s="106"/>
      <c r="M2052" s="106"/>
      <c r="N2052" s="106"/>
      <c r="O2052" s="106"/>
      <c r="P2052" s="106"/>
      <c r="Q2052" s="106"/>
      <c r="R2052" s="106"/>
      <c r="S2052" s="107"/>
    </row>
    <row r="2053" spans="11:19" s="89" customFormat="1" ht="15" customHeight="1" x14ac:dyDescent="0.3">
      <c r="K2053" s="106"/>
      <c r="L2053" s="106"/>
      <c r="M2053" s="106"/>
      <c r="N2053" s="106"/>
      <c r="O2053" s="106"/>
      <c r="P2053" s="106"/>
      <c r="Q2053" s="106"/>
      <c r="R2053" s="106"/>
      <c r="S2053" s="107"/>
    </row>
    <row r="2054" spans="11:19" s="89" customFormat="1" ht="15" customHeight="1" x14ac:dyDescent="0.3">
      <c r="K2054" s="106"/>
      <c r="L2054" s="106"/>
      <c r="M2054" s="106"/>
      <c r="N2054" s="106"/>
      <c r="O2054" s="106"/>
      <c r="P2054" s="106"/>
      <c r="Q2054" s="106"/>
      <c r="R2054" s="106"/>
      <c r="S2054" s="107"/>
    </row>
    <row r="2055" spans="11:19" s="89" customFormat="1" ht="15" customHeight="1" x14ac:dyDescent="0.3">
      <c r="K2055" s="106"/>
      <c r="L2055" s="106"/>
      <c r="M2055" s="106"/>
      <c r="N2055" s="106"/>
      <c r="O2055" s="106"/>
      <c r="P2055" s="106"/>
      <c r="Q2055" s="106"/>
      <c r="R2055" s="106"/>
      <c r="S2055" s="107"/>
    </row>
    <row r="2056" spans="11:19" s="89" customFormat="1" ht="15" customHeight="1" x14ac:dyDescent="0.3">
      <c r="K2056" s="106"/>
      <c r="L2056" s="106"/>
      <c r="M2056" s="106"/>
      <c r="N2056" s="106"/>
      <c r="O2056" s="106"/>
      <c r="P2056" s="106"/>
      <c r="Q2056" s="106"/>
      <c r="R2056" s="106"/>
      <c r="S2056" s="107"/>
    </row>
    <row r="2057" spans="11:19" s="89" customFormat="1" ht="15" customHeight="1" x14ac:dyDescent="0.3">
      <c r="K2057" s="106"/>
      <c r="L2057" s="106"/>
      <c r="M2057" s="106"/>
      <c r="N2057" s="106"/>
      <c r="O2057" s="106"/>
      <c r="P2057" s="106"/>
      <c r="Q2057" s="106"/>
      <c r="R2057" s="106"/>
      <c r="S2057" s="107"/>
    </row>
    <row r="2058" spans="11:19" s="89" customFormat="1" ht="15" customHeight="1" x14ac:dyDescent="0.3">
      <c r="K2058" s="106"/>
      <c r="L2058" s="106"/>
      <c r="M2058" s="106"/>
      <c r="N2058" s="106"/>
      <c r="O2058" s="106"/>
      <c r="P2058" s="106"/>
      <c r="Q2058" s="106"/>
      <c r="R2058" s="106"/>
      <c r="S2058" s="107"/>
    </row>
    <row r="2059" spans="11:19" s="89" customFormat="1" ht="15" customHeight="1" x14ac:dyDescent="0.3">
      <c r="K2059" s="106"/>
      <c r="L2059" s="106"/>
      <c r="M2059" s="106"/>
      <c r="N2059" s="106"/>
      <c r="O2059" s="106"/>
      <c r="P2059" s="106"/>
      <c r="Q2059" s="106"/>
      <c r="R2059" s="106"/>
      <c r="S2059" s="107"/>
    </row>
    <row r="2060" spans="11:19" s="89" customFormat="1" ht="15" customHeight="1" x14ac:dyDescent="0.3">
      <c r="K2060" s="106"/>
      <c r="L2060" s="106"/>
      <c r="M2060" s="106"/>
      <c r="N2060" s="106"/>
      <c r="O2060" s="106"/>
      <c r="P2060" s="106"/>
      <c r="Q2060" s="106"/>
      <c r="R2060" s="106"/>
      <c r="S2060" s="107"/>
    </row>
    <row r="2061" spans="11:19" s="89" customFormat="1" ht="15" customHeight="1" x14ac:dyDescent="0.3">
      <c r="K2061" s="106"/>
      <c r="L2061" s="106"/>
      <c r="M2061" s="106"/>
      <c r="N2061" s="106"/>
      <c r="O2061" s="106"/>
      <c r="P2061" s="106"/>
      <c r="Q2061" s="106"/>
      <c r="R2061" s="106"/>
      <c r="S2061" s="107"/>
    </row>
    <row r="2062" spans="11:19" s="89" customFormat="1" ht="15" customHeight="1" x14ac:dyDescent="0.3">
      <c r="K2062" s="106"/>
      <c r="L2062" s="106"/>
      <c r="M2062" s="106"/>
      <c r="N2062" s="106"/>
      <c r="O2062" s="106"/>
      <c r="P2062" s="106"/>
      <c r="Q2062" s="106"/>
      <c r="R2062" s="106"/>
      <c r="S2062" s="107"/>
    </row>
    <row r="2063" spans="11:19" s="89" customFormat="1" ht="15" customHeight="1" x14ac:dyDescent="0.3">
      <c r="K2063" s="106"/>
      <c r="L2063" s="106"/>
      <c r="M2063" s="106"/>
      <c r="N2063" s="106"/>
      <c r="O2063" s="106"/>
      <c r="P2063" s="106"/>
      <c r="Q2063" s="106"/>
      <c r="R2063" s="106"/>
      <c r="S2063" s="107"/>
    </row>
    <row r="2064" spans="11:19" s="89" customFormat="1" ht="15" customHeight="1" x14ac:dyDescent="0.3">
      <c r="K2064" s="106"/>
      <c r="L2064" s="106"/>
      <c r="M2064" s="106"/>
      <c r="N2064" s="106"/>
      <c r="O2064" s="106"/>
      <c r="P2064" s="106"/>
      <c r="Q2064" s="106"/>
      <c r="R2064" s="106"/>
      <c r="S2064" s="107"/>
    </row>
    <row r="2065" spans="11:19" s="89" customFormat="1" ht="15" customHeight="1" x14ac:dyDescent="0.3">
      <c r="K2065" s="106"/>
      <c r="L2065" s="106"/>
      <c r="M2065" s="106"/>
      <c r="N2065" s="106"/>
      <c r="O2065" s="106"/>
      <c r="P2065" s="106"/>
      <c r="Q2065" s="106"/>
      <c r="R2065" s="106"/>
      <c r="S2065" s="107"/>
    </row>
    <row r="2066" spans="11:19" s="89" customFormat="1" ht="15" customHeight="1" x14ac:dyDescent="0.3">
      <c r="K2066" s="106"/>
      <c r="L2066" s="106"/>
      <c r="M2066" s="106"/>
      <c r="N2066" s="106"/>
      <c r="O2066" s="106"/>
      <c r="P2066" s="106"/>
      <c r="Q2066" s="106"/>
      <c r="R2066" s="106"/>
      <c r="S2066" s="107"/>
    </row>
    <row r="2067" spans="11:19" s="89" customFormat="1" ht="15" customHeight="1" x14ac:dyDescent="0.3">
      <c r="K2067" s="106"/>
      <c r="L2067" s="106"/>
      <c r="M2067" s="106"/>
      <c r="N2067" s="106"/>
      <c r="O2067" s="106"/>
      <c r="P2067" s="106"/>
      <c r="Q2067" s="106"/>
      <c r="R2067" s="106"/>
      <c r="S2067" s="107"/>
    </row>
    <row r="2068" spans="11:19" s="89" customFormat="1" ht="15" customHeight="1" x14ac:dyDescent="0.3">
      <c r="K2068" s="106"/>
      <c r="L2068" s="106"/>
      <c r="M2068" s="106"/>
      <c r="N2068" s="106"/>
      <c r="O2068" s="106"/>
      <c r="P2068" s="106"/>
      <c r="Q2068" s="106"/>
      <c r="R2068" s="106"/>
      <c r="S2068" s="107"/>
    </row>
    <row r="2069" spans="11:19" s="89" customFormat="1" ht="15" customHeight="1" x14ac:dyDescent="0.3">
      <c r="K2069" s="106"/>
      <c r="L2069" s="106"/>
      <c r="M2069" s="106"/>
      <c r="N2069" s="106"/>
      <c r="O2069" s="106"/>
      <c r="P2069" s="106"/>
      <c r="Q2069" s="106"/>
      <c r="R2069" s="106"/>
      <c r="S2069" s="107"/>
    </row>
    <row r="2070" spans="11:19" s="89" customFormat="1" ht="15" customHeight="1" x14ac:dyDescent="0.3">
      <c r="K2070" s="106"/>
      <c r="L2070" s="106"/>
      <c r="M2070" s="106"/>
      <c r="N2070" s="106"/>
      <c r="O2070" s="106"/>
      <c r="P2070" s="106"/>
      <c r="Q2070" s="106"/>
      <c r="R2070" s="106"/>
      <c r="S2070" s="107"/>
    </row>
    <row r="2071" spans="11:19" s="89" customFormat="1" ht="15" customHeight="1" x14ac:dyDescent="0.3">
      <c r="K2071" s="106"/>
      <c r="L2071" s="106"/>
      <c r="M2071" s="106"/>
      <c r="N2071" s="106"/>
      <c r="O2071" s="106"/>
      <c r="P2071" s="106"/>
      <c r="Q2071" s="106"/>
      <c r="R2071" s="106"/>
      <c r="S2071" s="107"/>
    </row>
    <row r="2072" spans="11:19" s="89" customFormat="1" ht="15" customHeight="1" x14ac:dyDescent="0.3">
      <c r="K2072" s="106"/>
      <c r="L2072" s="106"/>
      <c r="M2072" s="106"/>
      <c r="N2072" s="106"/>
      <c r="O2072" s="106"/>
      <c r="P2072" s="106"/>
      <c r="Q2072" s="106"/>
      <c r="R2072" s="106"/>
      <c r="S2072" s="107"/>
    </row>
    <row r="2073" spans="11:19" s="89" customFormat="1" ht="15" customHeight="1" x14ac:dyDescent="0.3">
      <c r="K2073" s="106"/>
      <c r="L2073" s="106"/>
      <c r="M2073" s="106"/>
      <c r="N2073" s="106"/>
      <c r="O2073" s="106"/>
      <c r="P2073" s="106"/>
      <c r="Q2073" s="106"/>
      <c r="R2073" s="106"/>
      <c r="S2073" s="107"/>
    </row>
    <row r="2074" spans="11:19" s="89" customFormat="1" ht="15" customHeight="1" x14ac:dyDescent="0.3">
      <c r="K2074" s="106"/>
      <c r="L2074" s="106"/>
      <c r="M2074" s="106"/>
      <c r="N2074" s="106"/>
      <c r="O2074" s="106"/>
      <c r="P2074" s="106"/>
      <c r="Q2074" s="106"/>
      <c r="R2074" s="106"/>
      <c r="S2074" s="107"/>
    </row>
    <row r="2075" spans="11:19" s="89" customFormat="1" ht="15" customHeight="1" x14ac:dyDescent="0.3">
      <c r="K2075" s="106"/>
      <c r="L2075" s="106"/>
      <c r="M2075" s="106"/>
      <c r="N2075" s="106"/>
      <c r="O2075" s="106"/>
      <c r="P2075" s="106"/>
      <c r="Q2075" s="106"/>
      <c r="R2075" s="106"/>
      <c r="S2075" s="107"/>
    </row>
    <row r="2076" spans="11:19" s="89" customFormat="1" ht="15" customHeight="1" x14ac:dyDescent="0.3">
      <c r="K2076" s="106"/>
      <c r="L2076" s="106"/>
      <c r="M2076" s="106"/>
      <c r="N2076" s="106"/>
      <c r="O2076" s="106"/>
      <c r="P2076" s="106"/>
      <c r="Q2076" s="106"/>
      <c r="R2076" s="106"/>
      <c r="S2076" s="107"/>
    </row>
    <row r="2077" spans="11:19" s="89" customFormat="1" ht="15" customHeight="1" x14ac:dyDescent="0.3">
      <c r="K2077" s="106"/>
      <c r="L2077" s="106"/>
      <c r="M2077" s="106"/>
      <c r="N2077" s="106"/>
      <c r="O2077" s="106"/>
      <c r="P2077" s="106"/>
      <c r="Q2077" s="106"/>
      <c r="R2077" s="106"/>
      <c r="S2077" s="107"/>
    </row>
    <row r="2078" spans="11:19" s="89" customFormat="1" ht="15" customHeight="1" x14ac:dyDescent="0.3">
      <c r="K2078" s="106"/>
      <c r="L2078" s="106"/>
      <c r="M2078" s="106"/>
      <c r="N2078" s="106"/>
      <c r="O2078" s="106"/>
      <c r="P2078" s="106"/>
      <c r="Q2078" s="106"/>
      <c r="R2078" s="106"/>
      <c r="S2078" s="107"/>
    </row>
    <row r="2079" spans="11:19" s="89" customFormat="1" ht="15" customHeight="1" x14ac:dyDescent="0.3">
      <c r="K2079" s="106"/>
      <c r="L2079" s="106"/>
      <c r="M2079" s="106"/>
      <c r="N2079" s="106"/>
      <c r="O2079" s="106"/>
      <c r="P2079" s="106"/>
      <c r="Q2079" s="106"/>
      <c r="R2079" s="106"/>
      <c r="S2079" s="107"/>
    </row>
    <row r="2080" spans="11:19" s="89" customFormat="1" ht="15" customHeight="1" x14ac:dyDescent="0.3">
      <c r="K2080" s="106"/>
      <c r="L2080" s="106"/>
      <c r="M2080" s="106"/>
      <c r="N2080" s="106"/>
      <c r="O2080" s="106"/>
      <c r="P2080" s="106"/>
      <c r="Q2080" s="106"/>
      <c r="R2080" s="106"/>
      <c r="S2080" s="107"/>
    </row>
    <row r="2081" spans="11:19" s="89" customFormat="1" ht="15" customHeight="1" x14ac:dyDescent="0.3">
      <c r="K2081" s="106"/>
      <c r="L2081" s="106"/>
      <c r="M2081" s="106"/>
      <c r="N2081" s="106"/>
      <c r="O2081" s="106"/>
      <c r="P2081" s="106"/>
      <c r="Q2081" s="106"/>
      <c r="R2081" s="106"/>
      <c r="S2081" s="107"/>
    </row>
    <row r="2082" spans="11:19" s="89" customFormat="1" ht="15" customHeight="1" x14ac:dyDescent="0.3">
      <c r="K2082" s="106"/>
      <c r="L2082" s="106"/>
      <c r="M2082" s="106"/>
      <c r="N2082" s="106"/>
      <c r="O2082" s="106"/>
      <c r="P2082" s="106"/>
      <c r="Q2082" s="106"/>
      <c r="R2082" s="106"/>
      <c r="S2082" s="107"/>
    </row>
    <row r="2083" spans="11:19" s="89" customFormat="1" ht="15" customHeight="1" x14ac:dyDescent="0.3">
      <c r="K2083" s="106"/>
      <c r="L2083" s="106"/>
      <c r="M2083" s="106"/>
      <c r="N2083" s="106"/>
      <c r="O2083" s="106"/>
      <c r="P2083" s="106"/>
      <c r="Q2083" s="106"/>
      <c r="R2083" s="106"/>
      <c r="S2083" s="107"/>
    </row>
    <row r="2084" spans="11:19" s="89" customFormat="1" ht="15" customHeight="1" x14ac:dyDescent="0.3">
      <c r="K2084" s="106"/>
      <c r="L2084" s="106"/>
      <c r="M2084" s="106"/>
      <c r="N2084" s="106"/>
      <c r="O2084" s="106"/>
      <c r="P2084" s="106"/>
      <c r="Q2084" s="106"/>
      <c r="R2084" s="106"/>
      <c r="S2084" s="107"/>
    </row>
    <row r="2085" spans="11:19" s="89" customFormat="1" ht="15" customHeight="1" x14ac:dyDescent="0.3">
      <c r="K2085" s="106"/>
      <c r="L2085" s="106"/>
      <c r="M2085" s="106"/>
      <c r="N2085" s="106"/>
      <c r="O2085" s="106"/>
      <c r="P2085" s="106"/>
      <c r="Q2085" s="106"/>
      <c r="R2085" s="106"/>
      <c r="S2085" s="107"/>
    </row>
    <row r="2086" spans="11:19" s="89" customFormat="1" ht="15" customHeight="1" x14ac:dyDescent="0.3">
      <c r="K2086" s="106"/>
      <c r="L2086" s="106"/>
      <c r="M2086" s="106"/>
      <c r="N2086" s="106"/>
      <c r="O2086" s="106"/>
      <c r="P2086" s="106"/>
      <c r="Q2086" s="106"/>
      <c r="R2086" s="106"/>
      <c r="S2086" s="107"/>
    </row>
    <row r="2087" spans="11:19" s="89" customFormat="1" ht="15" customHeight="1" x14ac:dyDescent="0.3">
      <c r="K2087" s="106"/>
      <c r="L2087" s="106"/>
      <c r="M2087" s="106"/>
      <c r="N2087" s="106"/>
      <c r="O2087" s="106"/>
      <c r="P2087" s="106"/>
      <c r="Q2087" s="106"/>
      <c r="R2087" s="106"/>
      <c r="S2087" s="107"/>
    </row>
    <row r="2088" spans="11:19" s="89" customFormat="1" ht="15" customHeight="1" x14ac:dyDescent="0.3">
      <c r="K2088" s="106"/>
      <c r="L2088" s="106"/>
      <c r="M2088" s="106"/>
      <c r="N2088" s="106"/>
      <c r="O2088" s="106"/>
      <c r="P2088" s="106"/>
      <c r="Q2088" s="106"/>
      <c r="R2088" s="106"/>
      <c r="S2088" s="107"/>
    </row>
    <row r="2089" spans="11:19" s="89" customFormat="1" ht="15" customHeight="1" x14ac:dyDescent="0.3">
      <c r="K2089" s="106"/>
      <c r="L2089" s="106"/>
      <c r="M2089" s="106"/>
      <c r="N2089" s="106"/>
      <c r="O2089" s="106"/>
      <c r="P2089" s="106"/>
      <c r="Q2089" s="106"/>
      <c r="R2089" s="106"/>
      <c r="S2089" s="107"/>
    </row>
    <row r="2090" spans="11:19" s="89" customFormat="1" ht="15" customHeight="1" x14ac:dyDescent="0.3">
      <c r="K2090" s="106"/>
      <c r="L2090" s="106"/>
      <c r="M2090" s="106"/>
      <c r="N2090" s="106"/>
      <c r="O2090" s="106"/>
      <c r="P2090" s="106"/>
      <c r="Q2090" s="106"/>
      <c r="R2090" s="106"/>
      <c r="S2090" s="107"/>
    </row>
    <row r="2091" spans="11:19" s="89" customFormat="1" ht="15" customHeight="1" x14ac:dyDescent="0.3">
      <c r="K2091" s="106"/>
      <c r="L2091" s="106"/>
      <c r="M2091" s="106"/>
      <c r="N2091" s="106"/>
      <c r="O2091" s="106"/>
      <c r="P2091" s="106"/>
      <c r="Q2091" s="106"/>
      <c r="R2091" s="106"/>
      <c r="S2091" s="107"/>
    </row>
    <row r="2092" spans="11:19" s="89" customFormat="1" ht="15" customHeight="1" x14ac:dyDescent="0.3">
      <c r="K2092" s="106"/>
      <c r="L2092" s="106"/>
      <c r="M2092" s="106"/>
      <c r="N2092" s="106"/>
      <c r="O2092" s="106"/>
      <c r="P2092" s="106"/>
      <c r="Q2092" s="106"/>
      <c r="R2092" s="106"/>
      <c r="S2092" s="107"/>
    </row>
    <row r="2093" spans="11:19" s="89" customFormat="1" ht="15" customHeight="1" x14ac:dyDescent="0.3">
      <c r="K2093" s="106"/>
      <c r="L2093" s="106"/>
      <c r="M2093" s="106"/>
      <c r="N2093" s="106"/>
      <c r="O2093" s="106"/>
      <c r="P2093" s="106"/>
      <c r="Q2093" s="106"/>
      <c r="R2093" s="106"/>
      <c r="S2093" s="107"/>
    </row>
    <row r="2094" spans="11:19" s="89" customFormat="1" ht="15" customHeight="1" x14ac:dyDescent="0.3">
      <c r="K2094" s="106"/>
      <c r="L2094" s="106"/>
      <c r="M2094" s="106"/>
      <c r="N2094" s="106"/>
      <c r="O2094" s="106"/>
      <c r="P2094" s="106"/>
      <c r="Q2094" s="106"/>
      <c r="R2094" s="106"/>
      <c r="S2094" s="107"/>
    </row>
    <row r="2095" spans="11:19" s="89" customFormat="1" ht="15" customHeight="1" x14ac:dyDescent="0.3">
      <c r="K2095" s="106"/>
      <c r="L2095" s="106"/>
      <c r="M2095" s="106"/>
      <c r="N2095" s="106"/>
      <c r="O2095" s="106"/>
      <c r="P2095" s="106"/>
      <c r="Q2095" s="106"/>
      <c r="R2095" s="106"/>
      <c r="S2095" s="107"/>
    </row>
    <row r="2096" spans="11:19" s="89" customFormat="1" ht="15" customHeight="1" x14ac:dyDescent="0.3">
      <c r="K2096" s="106"/>
      <c r="L2096" s="106"/>
      <c r="M2096" s="106"/>
      <c r="N2096" s="106"/>
      <c r="O2096" s="106"/>
      <c r="P2096" s="106"/>
      <c r="Q2096" s="106"/>
      <c r="R2096" s="106"/>
      <c r="S2096" s="107"/>
    </row>
    <row r="2097" spans="11:19" s="89" customFormat="1" ht="15" customHeight="1" x14ac:dyDescent="0.3">
      <c r="K2097" s="106"/>
      <c r="L2097" s="106"/>
      <c r="M2097" s="106"/>
      <c r="N2097" s="106"/>
      <c r="O2097" s="106"/>
      <c r="P2097" s="106"/>
      <c r="Q2097" s="106"/>
      <c r="R2097" s="106"/>
      <c r="S2097" s="107"/>
    </row>
    <row r="2098" spans="11:19" s="89" customFormat="1" ht="15" customHeight="1" x14ac:dyDescent="0.3">
      <c r="K2098" s="106"/>
      <c r="L2098" s="106"/>
      <c r="M2098" s="106"/>
      <c r="N2098" s="106"/>
      <c r="O2098" s="106"/>
      <c r="P2098" s="106"/>
      <c r="Q2098" s="106"/>
      <c r="R2098" s="106"/>
      <c r="S2098" s="107"/>
    </row>
    <row r="2099" spans="11:19" s="89" customFormat="1" ht="15" customHeight="1" x14ac:dyDescent="0.3">
      <c r="K2099" s="106"/>
      <c r="L2099" s="106"/>
      <c r="M2099" s="106"/>
      <c r="N2099" s="106"/>
      <c r="O2099" s="106"/>
      <c r="P2099" s="106"/>
      <c r="Q2099" s="106"/>
      <c r="R2099" s="106"/>
      <c r="S2099" s="107"/>
    </row>
    <row r="2100" spans="11:19" s="89" customFormat="1" ht="15" customHeight="1" x14ac:dyDescent="0.3">
      <c r="K2100" s="106"/>
      <c r="L2100" s="106"/>
      <c r="M2100" s="106"/>
      <c r="N2100" s="106"/>
      <c r="O2100" s="106"/>
      <c r="P2100" s="106"/>
      <c r="Q2100" s="106"/>
      <c r="R2100" s="106"/>
      <c r="S2100" s="107"/>
    </row>
    <row r="2101" spans="11:19" s="89" customFormat="1" ht="15" customHeight="1" x14ac:dyDescent="0.3">
      <c r="K2101" s="106"/>
      <c r="L2101" s="106"/>
      <c r="M2101" s="106"/>
      <c r="N2101" s="106"/>
      <c r="O2101" s="106"/>
      <c r="P2101" s="106"/>
      <c r="Q2101" s="106"/>
      <c r="R2101" s="106"/>
      <c r="S2101" s="107"/>
    </row>
    <row r="2102" spans="11:19" s="89" customFormat="1" ht="15" customHeight="1" x14ac:dyDescent="0.3">
      <c r="K2102" s="106"/>
      <c r="L2102" s="106"/>
      <c r="M2102" s="106"/>
      <c r="N2102" s="106"/>
      <c r="O2102" s="106"/>
      <c r="P2102" s="106"/>
      <c r="Q2102" s="106"/>
      <c r="R2102" s="106"/>
      <c r="S2102" s="107"/>
    </row>
    <row r="2103" spans="11:19" s="89" customFormat="1" ht="15" customHeight="1" x14ac:dyDescent="0.3">
      <c r="K2103" s="106"/>
      <c r="L2103" s="106"/>
      <c r="M2103" s="106"/>
      <c r="N2103" s="106"/>
      <c r="O2103" s="106"/>
      <c r="P2103" s="106"/>
      <c r="Q2103" s="106"/>
      <c r="R2103" s="106"/>
      <c r="S2103" s="107"/>
    </row>
    <row r="2104" spans="11:19" s="89" customFormat="1" ht="15" customHeight="1" x14ac:dyDescent="0.3">
      <c r="K2104" s="106"/>
      <c r="L2104" s="106"/>
      <c r="M2104" s="106"/>
      <c r="N2104" s="106"/>
      <c r="O2104" s="106"/>
      <c r="P2104" s="106"/>
      <c r="Q2104" s="106"/>
      <c r="R2104" s="106"/>
      <c r="S2104" s="107"/>
    </row>
    <row r="2105" spans="11:19" s="89" customFormat="1" ht="15" customHeight="1" x14ac:dyDescent="0.3">
      <c r="K2105" s="106"/>
      <c r="L2105" s="106"/>
      <c r="M2105" s="106"/>
      <c r="N2105" s="106"/>
      <c r="O2105" s="106"/>
      <c r="P2105" s="106"/>
      <c r="Q2105" s="106"/>
      <c r="R2105" s="106"/>
      <c r="S2105" s="107"/>
    </row>
    <row r="2106" spans="11:19" s="89" customFormat="1" ht="15" customHeight="1" x14ac:dyDescent="0.3">
      <c r="K2106" s="106"/>
      <c r="L2106" s="106"/>
      <c r="M2106" s="106"/>
      <c r="N2106" s="106"/>
      <c r="O2106" s="106"/>
      <c r="P2106" s="106"/>
      <c r="Q2106" s="106"/>
      <c r="R2106" s="106"/>
      <c r="S2106" s="107"/>
    </row>
    <row r="2107" spans="11:19" s="89" customFormat="1" ht="15" customHeight="1" x14ac:dyDescent="0.3">
      <c r="K2107" s="106"/>
      <c r="L2107" s="106"/>
      <c r="M2107" s="106"/>
      <c r="N2107" s="106"/>
      <c r="O2107" s="106"/>
      <c r="P2107" s="106"/>
      <c r="Q2107" s="106"/>
      <c r="R2107" s="106"/>
      <c r="S2107" s="107"/>
    </row>
    <row r="2108" spans="11:19" s="89" customFormat="1" ht="15" customHeight="1" x14ac:dyDescent="0.3">
      <c r="K2108" s="106"/>
      <c r="L2108" s="106"/>
      <c r="M2108" s="106"/>
      <c r="N2108" s="106"/>
      <c r="O2108" s="106"/>
      <c r="P2108" s="106"/>
      <c r="Q2108" s="106"/>
      <c r="R2108" s="106"/>
      <c r="S2108" s="107"/>
    </row>
    <row r="2109" spans="11:19" s="89" customFormat="1" ht="15" customHeight="1" x14ac:dyDescent="0.3">
      <c r="K2109" s="106"/>
      <c r="L2109" s="106"/>
      <c r="M2109" s="106"/>
      <c r="N2109" s="106"/>
      <c r="O2109" s="106"/>
      <c r="P2109" s="106"/>
      <c r="Q2109" s="106"/>
      <c r="R2109" s="106"/>
      <c r="S2109" s="107"/>
    </row>
    <row r="2110" spans="11:19" s="89" customFormat="1" ht="15" customHeight="1" x14ac:dyDescent="0.3">
      <c r="K2110" s="106"/>
      <c r="L2110" s="106"/>
      <c r="M2110" s="106"/>
      <c r="N2110" s="106"/>
      <c r="O2110" s="106"/>
      <c r="P2110" s="106"/>
      <c r="Q2110" s="106"/>
      <c r="R2110" s="106"/>
      <c r="S2110" s="107"/>
    </row>
    <row r="2111" spans="11:19" s="89" customFormat="1" ht="15" customHeight="1" x14ac:dyDescent="0.3">
      <c r="K2111" s="106"/>
      <c r="L2111" s="106"/>
      <c r="M2111" s="106"/>
      <c r="N2111" s="106"/>
      <c r="O2111" s="106"/>
      <c r="P2111" s="106"/>
      <c r="Q2111" s="106"/>
      <c r="R2111" s="106"/>
      <c r="S2111" s="107"/>
    </row>
    <row r="2112" spans="11:19" s="89" customFormat="1" ht="15" customHeight="1" x14ac:dyDescent="0.3">
      <c r="K2112" s="106"/>
      <c r="L2112" s="106"/>
      <c r="M2112" s="106"/>
      <c r="N2112" s="106"/>
      <c r="O2112" s="106"/>
      <c r="P2112" s="106"/>
      <c r="Q2112" s="106"/>
      <c r="R2112" s="106"/>
      <c r="S2112" s="107"/>
    </row>
    <row r="2113" spans="11:19" s="89" customFormat="1" ht="15" customHeight="1" x14ac:dyDescent="0.3">
      <c r="K2113" s="106"/>
      <c r="L2113" s="106"/>
      <c r="M2113" s="106"/>
      <c r="N2113" s="106"/>
      <c r="O2113" s="106"/>
      <c r="P2113" s="106"/>
      <c r="Q2113" s="106"/>
      <c r="R2113" s="106"/>
      <c r="S2113" s="107"/>
    </row>
    <row r="2114" spans="11:19" s="89" customFormat="1" ht="15" customHeight="1" x14ac:dyDescent="0.3">
      <c r="K2114" s="106"/>
      <c r="L2114" s="106"/>
      <c r="M2114" s="106"/>
      <c r="N2114" s="106"/>
      <c r="O2114" s="106"/>
      <c r="P2114" s="106"/>
      <c r="Q2114" s="106"/>
      <c r="R2114" s="106"/>
      <c r="S2114" s="107"/>
    </row>
    <row r="2115" spans="11:19" s="89" customFormat="1" ht="15" customHeight="1" x14ac:dyDescent="0.3">
      <c r="K2115" s="106"/>
      <c r="L2115" s="106"/>
      <c r="M2115" s="106"/>
      <c r="N2115" s="106"/>
      <c r="O2115" s="106"/>
      <c r="P2115" s="106"/>
      <c r="Q2115" s="106"/>
      <c r="R2115" s="106"/>
      <c r="S2115" s="107"/>
    </row>
    <row r="2116" spans="11:19" s="89" customFormat="1" ht="15" customHeight="1" x14ac:dyDescent="0.3">
      <c r="K2116" s="106"/>
      <c r="L2116" s="106"/>
      <c r="M2116" s="106"/>
      <c r="N2116" s="106"/>
      <c r="O2116" s="106"/>
      <c r="P2116" s="106"/>
      <c r="Q2116" s="106"/>
      <c r="R2116" s="106"/>
      <c r="S2116" s="107"/>
    </row>
    <row r="2117" spans="11:19" s="89" customFormat="1" ht="15" customHeight="1" x14ac:dyDescent="0.3">
      <c r="K2117" s="106"/>
      <c r="L2117" s="106"/>
      <c r="M2117" s="106"/>
      <c r="N2117" s="106"/>
      <c r="O2117" s="106"/>
      <c r="P2117" s="106"/>
      <c r="Q2117" s="106"/>
      <c r="R2117" s="106"/>
      <c r="S2117" s="107"/>
    </row>
    <row r="2118" spans="11:19" s="89" customFormat="1" ht="15" customHeight="1" x14ac:dyDescent="0.3">
      <c r="K2118" s="106"/>
      <c r="L2118" s="106"/>
      <c r="M2118" s="106"/>
      <c r="N2118" s="106"/>
      <c r="O2118" s="106"/>
      <c r="P2118" s="106"/>
      <c r="Q2118" s="106"/>
      <c r="R2118" s="106"/>
      <c r="S2118" s="107"/>
    </row>
    <row r="2119" spans="11:19" s="89" customFormat="1" ht="15" customHeight="1" x14ac:dyDescent="0.3">
      <c r="K2119" s="106"/>
      <c r="L2119" s="106"/>
      <c r="M2119" s="106"/>
      <c r="N2119" s="106"/>
      <c r="O2119" s="106"/>
      <c r="P2119" s="106"/>
      <c r="Q2119" s="106"/>
      <c r="R2119" s="106"/>
      <c r="S2119" s="107"/>
    </row>
    <row r="2120" spans="11:19" s="89" customFormat="1" ht="15" customHeight="1" x14ac:dyDescent="0.3">
      <c r="K2120" s="106"/>
      <c r="L2120" s="106"/>
      <c r="M2120" s="106"/>
      <c r="N2120" s="106"/>
      <c r="O2120" s="106"/>
      <c r="P2120" s="106"/>
      <c r="Q2120" s="106"/>
      <c r="R2120" s="106"/>
      <c r="S2120" s="107"/>
    </row>
    <row r="2121" spans="11:19" s="89" customFormat="1" ht="15" customHeight="1" x14ac:dyDescent="0.3">
      <c r="K2121" s="106"/>
      <c r="L2121" s="106"/>
      <c r="M2121" s="106"/>
      <c r="N2121" s="106"/>
      <c r="O2121" s="106"/>
      <c r="P2121" s="106"/>
      <c r="Q2121" s="106"/>
      <c r="R2121" s="106"/>
      <c r="S2121" s="107"/>
    </row>
    <row r="2122" spans="11:19" s="89" customFormat="1" ht="15" customHeight="1" x14ac:dyDescent="0.3">
      <c r="K2122" s="106"/>
      <c r="L2122" s="106"/>
      <c r="M2122" s="106"/>
      <c r="N2122" s="106"/>
      <c r="O2122" s="106"/>
      <c r="P2122" s="106"/>
      <c r="Q2122" s="106"/>
      <c r="R2122" s="106"/>
      <c r="S2122" s="107"/>
    </row>
    <row r="2123" spans="11:19" s="89" customFormat="1" ht="15" customHeight="1" x14ac:dyDescent="0.3">
      <c r="K2123" s="106"/>
      <c r="L2123" s="106"/>
      <c r="M2123" s="106"/>
      <c r="N2123" s="106"/>
      <c r="O2123" s="106"/>
      <c r="P2123" s="106"/>
      <c r="Q2123" s="106"/>
      <c r="R2123" s="106"/>
      <c r="S2123" s="107"/>
    </row>
    <row r="2124" spans="11:19" s="89" customFormat="1" ht="15" customHeight="1" x14ac:dyDescent="0.3">
      <c r="K2124" s="106"/>
      <c r="L2124" s="106"/>
      <c r="M2124" s="106"/>
      <c r="N2124" s="106"/>
      <c r="O2124" s="106"/>
      <c r="P2124" s="106"/>
      <c r="Q2124" s="106"/>
      <c r="R2124" s="106"/>
      <c r="S2124" s="107"/>
    </row>
    <row r="2125" spans="11:19" s="89" customFormat="1" ht="15" customHeight="1" x14ac:dyDescent="0.3">
      <c r="K2125" s="106"/>
      <c r="L2125" s="106"/>
      <c r="M2125" s="106"/>
      <c r="N2125" s="106"/>
      <c r="O2125" s="106"/>
      <c r="P2125" s="106"/>
      <c r="Q2125" s="106"/>
      <c r="R2125" s="106"/>
      <c r="S2125" s="107"/>
    </row>
    <row r="2126" spans="11:19" s="89" customFormat="1" ht="15" customHeight="1" x14ac:dyDescent="0.3">
      <c r="K2126" s="106"/>
      <c r="L2126" s="106"/>
      <c r="M2126" s="106"/>
      <c r="N2126" s="106"/>
      <c r="O2126" s="106"/>
      <c r="P2126" s="106"/>
      <c r="Q2126" s="106"/>
      <c r="R2126" s="106"/>
      <c r="S2126" s="107"/>
    </row>
    <row r="2127" spans="11:19" s="89" customFormat="1" ht="15" customHeight="1" x14ac:dyDescent="0.3">
      <c r="K2127" s="106"/>
      <c r="L2127" s="106"/>
      <c r="M2127" s="106"/>
      <c r="N2127" s="106"/>
      <c r="O2127" s="106"/>
      <c r="P2127" s="106"/>
      <c r="Q2127" s="106"/>
      <c r="R2127" s="106"/>
      <c r="S2127" s="107"/>
    </row>
    <row r="2128" spans="11:19" s="89" customFormat="1" ht="15" customHeight="1" x14ac:dyDescent="0.3">
      <c r="K2128" s="106"/>
      <c r="L2128" s="106"/>
      <c r="M2128" s="106"/>
      <c r="N2128" s="106"/>
      <c r="O2128" s="106"/>
      <c r="P2128" s="106"/>
      <c r="Q2128" s="106"/>
      <c r="R2128" s="106"/>
      <c r="S2128" s="107"/>
    </row>
    <row r="2129" spans="11:19" s="89" customFormat="1" ht="15" customHeight="1" x14ac:dyDescent="0.3">
      <c r="K2129" s="106"/>
      <c r="L2129" s="106"/>
      <c r="M2129" s="106"/>
      <c r="N2129" s="106"/>
      <c r="O2129" s="106"/>
      <c r="P2129" s="106"/>
      <c r="Q2129" s="106"/>
      <c r="R2129" s="106"/>
      <c r="S2129" s="107"/>
    </row>
    <row r="2130" spans="11:19" s="89" customFormat="1" ht="15" customHeight="1" x14ac:dyDescent="0.3">
      <c r="K2130" s="106"/>
      <c r="L2130" s="106"/>
      <c r="M2130" s="106"/>
      <c r="N2130" s="106"/>
      <c r="O2130" s="106"/>
      <c r="P2130" s="106"/>
      <c r="Q2130" s="106"/>
      <c r="R2130" s="106"/>
      <c r="S2130" s="107"/>
    </row>
    <row r="2131" spans="11:19" s="89" customFormat="1" ht="15" customHeight="1" x14ac:dyDescent="0.3">
      <c r="K2131" s="106"/>
      <c r="L2131" s="106"/>
      <c r="M2131" s="106"/>
      <c r="N2131" s="106"/>
      <c r="O2131" s="106"/>
      <c r="P2131" s="106"/>
      <c r="Q2131" s="106"/>
      <c r="R2131" s="106"/>
      <c r="S2131" s="107"/>
    </row>
    <row r="2132" spans="11:19" s="89" customFormat="1" ht="15" customHeight="1" x14ac:dyDescent="0.3">
      <c r="K2132" s="106"/>
      <c r="L2132" s="106"/>
      <c r="M2132" s="106"/>
      <c r="N2132" s="106"/>
      <c r="O2132" s="106"/>
      <c r="P2132" s="106"/>
      <c r="Q2132" s="106"/>
      <c r="R2132" s="106"/>
      <c r="S2132" s="107"/>
    </row>
    <row r="2133" spans="11:19" s="89" customFormat="1" ht="15" customHeight="1" x14ac:dyDescent="0.3">
      <c r="K2133" s="106"/>
      <c r="L2133" s="106"/>
      <c r="M2133" s="106"/>
      <c r="N2133" s="106"/>
      <c r="O2133" s="106"/>
      <c r="P2133" s="106"/>
      <c r="Q2133" s="106"/>
      <c r="R2133" s="106"/>
      <c r="S2133" s="107"/>
    </row>
    <row r="2134" spans="11:19" s="89" customFormat="1" ht="15" customHeight="1" x14ac:dyDescent="0.3">
      <c r="K2134" s="106"/>
      <c r="L2134" s="106"/>
      <c r="M2134" s="106"/>
      <c r="N2134" s="106"/>
      <c r="O2134" s="106"/>
      <c r="P2134" s="106"/>
      <c r="Q2134" s="106"/>
      <c r="R2134" s="106"/>
      <c r="S2134" s="107"/>
    </row>
    <row r="2135" spans="11:19" s="89" customFormat="1" ht="15" customHeight="1" x14ac:dyDescent="0.3">
      <c r="K2135" s="106"/>
      <c r="L2135" s="106"/>
      <c r="M2135" s="106"/>
      <c r="N2135" s="106"/>
      <c r="O2135" s="106"/>
      <c r="P2135" s="106"/>
      <c r="Q2135" s="106"/>
      <c r="R2135" s="106"/>
      <c r="S2135" s="107"/>
    </row>
    <row r="2136" spans="11:19" s="89" customFormat="1" ht="15" customHeight="1" x14ac:dyDescent="0.3">
      <c r="K2136" s="106"/>
      <c r="L2136" s="106"/>
      <c r="M2136" s="106"/>
      <c r="N2136" s="106"/>
      <c r="O2136" s="106"/>
      <c r="P2136" s="106"/>
      <c r="Q2136" s="106"/>
      <c r="R2136" s="106"/>
      <c r="S2136" s="107"/>
    </row>
    <row r="2137" spans="11:19" s="89" customFormat="1" ht="15" customHeight="1" x14ac:dyDescent="0.3">
      <c r="K2137" s="106"/>
      <c r="L2137" s="106"/>
      <c r="M2137" s="106"/>
      <c r="N2137" s="106"/>
      <c r="O2137" s="106"/>
      <c r="P2137" s="106"/>
      <c r="Q2137" s="106"/>
      <c r="R2137" s="106"/>
      <c r="S2137" s="107"/>
    </row>
    <row r="2138" spans="11:19" s="89" customFormat="1" ht="15" customHeight="1" x14ac:dyDescent="0.3">
      <c r="K2138" s="106"/>
      <c r="L2138" s="106"/>
      <c r="M2138" s="106"/>
      <c r="N2138" s="106"/>
      <c r="O2138" s="106"/>
      <c r="P2138" s="106"/>
      <c r="Q2138" s="106"/>
      <c r="R2138" s="106"/>
      <c r="S2138" s="107"/>
    </row>
    <row r="2139" spans="11:19" s="89" customFormat="1" ht="15" customHeight="1" x14ac:dyDescent="0.3">
      <c r="K2139" s="106"/>
      <c r="L2139" s="106"/>
      <c r="M2139" s="106"/>
      <c r="N2139" s="106"/>
      <c r="O2139" s="106"/>
      <c r="P2139" s="106"/>
      <c r="Q2139" s="106"/>
      <c r="R2139" s="106"/>
      <c r="S2139" s="107"/>
    </row>
    <row r="2140" spans="11:19" s="89" customFormat="1" ht="15" customHeight="1" x14ac:dyDescent="0.3">
      <c r="K2140" s="106"/>
      <c r="L2140" s="106"/>
      <c r="M2140" s="106"/>
      <c r="N2140" s="106"/>
      <c r="O2140" s="106"/>
      <c r="P2140" s="106"/>
      <c r="Q2140" s="106"/>
      <c r="R2140" s="106"/>
      <c r="S2140" s="107"/>
    </row>
    <row r="2141" spans="11:19" s="89" customFormat="1" ht="15" customHeight="1" x14ac:dyDescent="0.3">
      <c r="K2141" s="106"/>
      <c r="L2141" s="106"/>
      <c r="M2141" s="106"/>
      <c r="N2141" s="106"/>
      <c r="O2141" s="106"/>
      <c r="P2141" s="106"/>
      <c r="Q2141" s="106"/>
      <c r="R2141" s="106"/>
      <c r="S2141" s="107"/>
    </row>
    <row r="2142" spans="11:19" s="89" customFormat="1" ht="15" customHeight="1" x14ac:dyDescent="0.3">
      <c r="K2142" s="106"/>
      <c r="L2142" s="106"/>
      <c r="M2142" s="106"/>
      <c r="N2142" s="106"/>
      <c r="O2142" s="106"/>
      <c r="P2142" s="106"/>
      <c r="Q2142" s="106"/>
      <c r="R2142" s="106"/>
      <c r="S2142" s="107"/>
    </row>
    <row r="2143" spans="11:19" s="89" customFormat="1" ht="15" customHeight="1" x14ac:dyDescent="0.3">
      <c r="K2143" s="106"/>
      <c r="L2143" s="106"/>
      <c r="M2143" s="106"/>
      <c r="N2143" s="106"/>
      <c r="O2143" s="106"/>
      <c r="P2143" s="106"/>
      <c r="Q2143" s="106"/>
      <c r="R2143" s="106"/>
      <c r="S2143" s="107"/>
    </row>
    <row r="2144" spans="11:19" s="89" customFormat="1" ht="15" customHeight="1" x14ac:dyDescent="0.3">
      <c r="K2144" s="106"/>
      <c r="L2144" s="106"/>
      <c r="M2144" s="106"/>
      <c r="N2144" s="106"/>
      <c r="O2144" s="106"/>
      <c r="P2144" s="106"/>
      <c r="Q2144" s="106"/>
      <c r="R2144" s="106"/>
      <c r="S2144" s="107"/>
    </row>
    <row r="2145" spans="11:19" s="89" customFormat="1" ht="15" customHeight="1" x14ac:dyDescent="0.3">
      <c r="K2145" s="106"/>
      <c r="L2145" s="106"/>
      <c r="M2145" s="106"/>
      <c r="N2145" s="106"/>
      <c r="O2145" s="106"/>
      <c r="P2145" s="106"/>
      <c r="Q2145" s="106"/>
      <c r="R2145" s="106"/>
      <c r="S2145" s="107"/>
    </row>
    <row r="2146" spans="11:19" s="89" customFormat="1" ht="15" customHeight="1" x14ac:dyDescent="0.3">
      <c r="K2146" s="106"/>
      <c r="L2146" s="106"/>
      <c r="M2146" s="106"/>
      <c r="N2146" s="106"/>
      <c r="O2146" s="106"/>
      <c r="P2146" s="106"/>
      <c r="Q2146" s="106"/>
      <c r="R2146" s="106"/>
      <c r="S2146" s="107"/>
    </row>
    <row r="2147" spans="11:19" s="89" customFormat="1" ht="15" customHeight="1" x14ac:dyDescent="0.3">
      <c r="K2147" s="106"/>
      <c r="L2147" s="106"/>
      <c r="M2147" s="106"/>
      <c r="N2147" s="106"/>
      <c r="O2147" s="106"/>
      <c r="P2147" s="106"/>
      <c r="Q2147" s="106"/>
      <c r="R2147" s="106"/>
      <c r="S2147" s="107"/>
    </row>
    <row r="2148" spans="11:19" s="89" customFormat="1" ht="15" customHeight="1" x14ac:dyDescent="0.3">
      <c r="K2148" s="106"/>
      <c r="L2148" s="106"/>
      <c r="M2148" s="106"/>
      <c r="N2148" s="106"/>
      <c r="O2148" s="106"/>
      <c r="P2148" s="106"/>
      <c r="Q2148" s="106"/>
      <c r="R2148" s="106"/>
      <c r="S2148" s="107"/>
    </row>
    <row r="2149" spans="11:19" s="89" customFormat="1" ht="15" customHeight="1" x14ac:dyDescent="0.3">
      <c r="K2149" s="106"/>
      <c r="L2149" s="106"/>
      <c r="M2149" s="106"/>
      <c r="N2149" s="106"/>
      <c r="O2149" s="106"/>
      <c r="P2149" s="106"/>
      <c r="Q2149" s="106"/>
      <c r="R2149" s="106"/>
      <c r="S2149" s="107"/>
    </row>
    <row r="2150" spans="11:19" s="89" customFormat="1" ht="15" customHeight="1" x14ac:dyDescent="0.3">
      <c r="K2150" s="106"/>
      <c r="L2150" s="106"/>
      <c r="M2150" s="106"/>
      <c r="N2150" s="106"/>
      <c r="O2150" s="106"/>
      <c r="P2150" s="106"/>
      <c r="Q2150" s="106"/>
      <c r="R2150" s="106"/>
      <c r="S2150" s="107"/>
    </row>
    <row r="2151" spans="11:19" s="89" customFormat="1" ht="15" customHeight="1" x14ac:dyDescent="0.3">
      <c r="K2151" s="106"/>
      <c r="L2151" s="106"/>
      <c r="M2151" s="106"/>
      <c r="N2151" s="106"/>
      <c r="O2151" s="106"/>
      <c r="P2151" s="106"/>
      <c r="Q2151" s="106"/>
      <c r="R2151" s="106"/>
      <c r="S2151" s="107"/>
    </row>
    <row r="2152" spans="11:19" s="89" customFormat="1" ht="15" customHeight="1" x14ac:dyDescent="0.3">
      <c r="K2152" s="106"/>
      <c r="L2152" s="106"/>
      <c r="M2152" s="106"/>
      <c r="N2152" s="106"/>
      <c r="O2152" s="106"/>
      <c r="P2152" s="106"/>
      <c r="Q2152" s="106"/>
      <c r="R2152" s="106"/>
      <c r="S2152" s="107"/>
    </row>
    <row r="2153" spans="11:19" s="89" customFormat="1" ht="15" customHeight="1" x14ac:dyDescent="0.3">
      <c r="K2153" s="106"/>
      <c r="L2153" s="106"/>
      <c r="M2153" s="106"/>
      <c r="N2153" s="106"/>
      <c r="O2153" s="106"/>
      <c r="P2153" s="106"/>
      <c r="Q2153" s="106"/>
      <c r="R2153" s="106"/>
      <c r="S2153" s="107"/>
    </row>
    <row r="2154" spans="11:19" s="89" customFormat="1" ht="15" customHeight="1" x14ac:dyDescent="0.3">
      <c r="K2154" s="106"/>
      <c r="L2154" s="106"/>
      <c r="M2154" s="106"/>
      <c r="N2154" s="106"/>
      <c r="O2154" s="106"/>
      <c r="P2154" s="106"/>
      <c r="Q2154" s="106"/>
      <c r="R2154" s="106"/>
      <c r="S2154" s="107"/>
    </row>
    <row r="2155" spans="11:19" s="89" customFormat="1" ht="15" customHeight="1" x14ac:dyDescent="0.3">
      <c r="K2155" s="106"/>
      <c r="L2155" s="106"/>
      <c r="M2155" s="106"/>
      <c r="N2155" s="106"/>
      <c r="O2155" s="106"/>
      <c r="P2155" s="106"/>
      <c r="Q2155" s="106"/>
      <c r="R2155" s="106"/>
      <c r="S2155" s="107"/>
    </row>
    <row r="2156" spans="11:19" s="89" customFormat="1" ht="15" customHeight="1" x14ac:dyDescent="0.3">
      <c r="K2156" s="106"/>
      <c r="L2156" s="106"/>
      <c r="M2156" s="106"/>
      <c r="N2156" s="106"/>
      <c r="O2156" s="106"/>
      <c r="P2156" s="106"/>
      <c r="Q2156" s="106"/>
      <c r="R2156" s="106"/>
      <c r="S2156" s="107"/>
    </row>
    <row r="2157" spans="11:19" s="89" customFormat="1" ht="15" customHeight="1" x14ac:dyDescent="0.3">
      <c r="K2157" s="106"/>
      <c r="L2157" s="106"/>
      <c r="M2157" s="106"/>
      <c r="N2157" s="106"/>
      <c r="O2157" s="106"/>
      <c r="P2157" s="106"/>
      <c r="Q2157" s="106"/>
      <c r="R2157" s="106"/>
      <c r="S2157" s="107"/>
    </row>
    <row r="2158" spans="11:19" s="89" customFormat="1" ht="15" customHeight="1" x14ac:dyDescent="0.3">
      <c r="K2158" s="106"/>
      <c r="L2158" s="106"/>
      <c r="M2158" s="106"/>
      <c r="N2158" s="106"/>
      <c r="O2158" s="106"/>
      <c r="P2158" s="106"/>
      <c r="Q2158" s="106"/>
      <c r="R2158" s="106"/>
      <c r="S2158" s="107"/>
    </row>
    <row r="2159" spans="11:19" s="89" customFormat="1" ht="15" customHeight="1" x14ac:dyDescent="0.3">
      <c r="K2159" s="106"/>
      <c r="L2159" s="106"/>
      <c r="M2159" s="106"/>
      <c r="N2159" s="106"/>
      <c r="O2159" s="106"/>
      <c r="P2159" s="106"/>
      <c r="Q2159" s="106"/>
      <c r="R2159" s="106"/>
      <c r="S2159" s="107"/>
    </row>
    <row r="2160" spans="11:19" s="89" customFormat="1" ht="15" customHeight="1" x14ac:dyDescent="0.3">
      <c r="K2160" s="106"/>
      <c r="L2160" s="106"/>
      <c r="M2160" s="106"/>
      <c r="N2160" s="106"/>
      <c r="O2160" s="106"/>
      <c r="P2160" s="106"/>
      <c r="Q2160" s="106"/>
      <c r="R2160" s="106"/>
      <c r="S2160" s="107"/>
    </row>
    <row r="2161" spans="11:19" s="89" customFormat="1" ht="15" customHeight="1" x14ac:dyDescent="0.3">
      <c r="K2161" s="106"/>
      <c r="L2161" s="106"/>
      <c r="M2161" s="106"/>
      <c r="N2161" s="106"/>
      <c r="O2161" s="106"/>
      <c r="P2161" s="106"/>
      <c r="Q2161" s="106"/>
      <c r="R2161" s="106"/>
      <c r="S2161" s="107"/>
    </row>
    <row r="2162" spans="11:19" s="89" customFormat="1" ht="15" customHeight="1" x14ac:dyDescent="0.3">
      <c r="K2162" s="106"/>
      <c r="L2162" s="106"/>
      <c r="M2162" s="106"/>
      <c r="N2162" s="106"/>
      <c r="O2162" s="106"/>
      <c r="P2162" s="106"/>
      <c r="Q2162" s="106"/>
      <c r="R2162" s="106"/>
      <c r="S2162" s="107"/>
    </row>
    <row r="2163" spans="11:19" s="89" customFormat="1" ht="15" customHeight="1" x14ac:dyDescent="0.3">
      <c r="K2163" s="106"/>
      <c r="L2163" s="106"/>
      <c r="M2163" s="106"/>
      <c r="N2163" s="106"/>
      <c r="O2163" s="106"/>
      <c r="P2163" s="106"/>
      <c r="Q2163" s="106"/>
      <c r="R2163" s="106"/>
      <c r="S2163" s="107"/>
    </row>
    <row r="2164" spans="11:19" s="89" customFormat="1" ht="15" customHeight="1" x14ac:dyDescent="0.3">
      <c r="K2164" s="106"/>
      <c r="L2164" s="106"/>
      <c r="M2164" s="106"/>
      <c r="N2164" s="106"/>
      <c r="O2164" s="106"/>
      <c r="P2164" s="106"/>
      <c r="Q2164" s="106"/>
      <c r="R2164" s="106"/>
      <c r="S2164" s="107"/>
    </row>
    <row r="2165" spans="11:19" s="89" customFormat="1" ht="15" customHeight="1" x14ac:dyDescent="0.3">
      <c r="K2165" s="106"/>
      <c r="L2165" s="106"/>
      <c r="M2165" s="106"/>
      <c r="N2165" s="106"/>
      <c r="O2165" s="106"/>
      <c r="P2165" s="106"/>
      <c r="Q2165" s="106"/>
      <c r="R2165" s="106"/>
      <c r="S2165" s="107"/>
    </row>
    <row r="2166" spans="11:19" s="89" customFormat="1" ht="15" customHeight="1" x14ac:dyDescent="0.3">
      <c r="K2166" s="106"/>
      <c r="L2166" s="106"/>
      <c r="M2166" s="106"/>
      <c r="N2166" s="106"/>
      <c r="O2166" s="106"/>
      <c r="P2166" s="106"/>
      <c r="Q2166" s="106"/>
      <c r="R2166" s="106"/>
      <c r="S2166" s="107"/>
    </row>
    <row r="2167" spans="11:19" s="89" customFormat="1" ht="15" customHeight="1" x14ac:dyDescent="0.3">
      <c r="K2167" s="106"/>
      <c r="L2167" s="106"/>
      <c r="M2167" s="106"/>
      <c r="N2167" s="106"/>
      <c r="O2167" s="106"/>
      <c r="P2167" s="106"/>
      <c r="Q2167" s="106"/>
      <c r="R2167" s="106"/>
      <c r="S2167" s="107"/>
    </row>
    <row r="2168" spans="11:19" s="89" customFormat="1" ht="15" customHeight="1" x14ac:dyDescent="0.3">
      <c r="K2168" s="106"/>
      <c r="L2168" s="106"/>
      <c r="M2168" s="106"/>
      <c r="N2168" s="106"/>
      <c r="O2168" s="106"/>
      <c r="P2168" s="106"/>
      <c r="Q2168" s="106"/>
      <c r="R2168" s="106"/>
      <c r="S2168" s="107"/>
    </row>
    <row r="2169" spans="11:19" s="89" customFormat="1" ht="15" customHeight="1" x14ac:dyDescent="0.3">
      <c r="K2169" s="106"/>
      <c r="L2169" s="106"/>
      <c r="M2169" s="106"/>
      <c r="N2169" s="106"/>
      <c r="O2169" s="106"/>
      <c r="P2169" s="106"/>
      <c r="Q2169" s="106"/>
      <c r="R2169" s="106"/>
      <c r="S2169" s="107"/>
    </row>
    <row r="2170" spans="11:19" s="89" customFormat="1" ht="15" customHeight="1" x14ac:dyDescent="0.3">
      <c r="K2170" s="106"/>
      <c r="L2170" s="106"/>
      <c r="M2170" s="106"/>
      <c r="N2170" s="106"/>
      <c r="O2170" s="106"/>
      <c r="P2170" s="106"/>
      <c r="Q2170" s="106"/>
      <c r="R2170" s="106"/>
      <c r="S2170" s="107"/>
    </row>
    <row r="2171" spans="11:19" s="89" customFormat="1" ht="15" customHeight="1" x14ac:dyDescent="0.3">
      <c r="K2171" s="106"/>
      <c r="L2171" s="106"/>
      <c r="M2171" s="106"/>
      <c r="N2171" s="106"/>
      <c r="O2171" s="106"/>
      <c r="P2171" s="106"/>
      <c r="Q2171" s="106"/>
      <c r="R2171" s="106"/>
      <c r="S2171" s="107"/>
    </row>
    <row r="2172" spans="11:19" s="89" customFormat="1" ht="15" customHeight="1" x14ac:dyDescent="0.3">
      <c r="K2172" s="106"/>
      <c r="L2172" s="106"/>
      <c r="M2172" s="106"/>
      <c r="N2172" s="106"/>
      <c r="O2172" s="106"/>
      <c r="P2172" s="106"/>
      <c r="Q2172" s="106"/>
      <c r="R2172" s="106"/>
      <c r="S2172" s="107"/>
    </row>
    <row r="2173" spans="11:19" s="89" customFormat="1" ht="15" customHeight="1" x14ac:dyDescent="0.3">
      <c r="K2173" s="106"/>
      <c r="L2173" s="106"/>
      <c r="M2173" s="106"/>
      <c r="N2173" s="106"/>
      <c r="O2173" s="106"/>
      <c r="P2173" s="106"/>
      <c r="Q2173" s="106"/>
      <c r="R2173" s="106"/>
      <c r="S2173" s="107"/>
    </row>
    <row r="2174" spans="11:19" s="89" customFormat="1" ht="15" customHeight="1" x14ac:dyDescent="0.3">
      <c r="K2174" s="106"/>
      <c r="L2174" s="106"/>
      <c r="M2174" s="106"/>
      <c r="N2174" s="106"/>
      <c r="O2174" s="106"/>
      <c r="P2174" s="106"/>
      <c r="Q2174" s="106"/>
      <c r="R2174" s="106"/>
      <c r="S2174" s="107"/>
    </row>
    <row r="2175" spans="11:19" s="89" customFormat="1" ht="15" customHeight="1" x14ac:dyDescent="0.3">
      <c r="K2175" s="106"/>
      <c r="L2175" s="106"/>
      <c r="M2175" s="106"/>
      <c r="N2175" s="106"/>
      <c r="O2175" s="106"/>
      <c r="P2175" s="106"/>
      <c r="Q2175" s="106"/>
      <c r="R2175" s="106"/>
      <c r="S2175" s="107"/>
    </row>
    <row r="2176" spans="11:19" s="89" customFormat="1" ht="15" customHeight="1" x14ac:dyDescent="0.3">
      <c r="K2176" s="106"/>
      <c r="L2176" s="106"/>
      <c r="M2176" s="106"/>
      <c r="N2176" s="106"/>
      <c r="O2176" s="106"/>
      <c r="P2176" s="106"/>
      <c r="Q2176" s="106"/>
      <c r="R2176" s="106"/>
      <c r="S2176" s="107"/>
    </row>
    <row r="2177" spans="11:19" s="89" customFormat="1" ht="15" customHeight="1" x14ac:dyDescent="0.3">
      <c r="K2177" s="106"/>
      <c r="L2177" s="106"/>
      <c r="M2177" s="106"/>
      <c r="N2177" s="106"/>
      <c r="O2177" s="106"/>
      <c r="P2177" s="106"/>
      <c r="Q2177" s="106"/>
      <c r="R2177" s="106"/>
      <c r="S2177" s="107"/>
    </row>
    <row r="2178" spans="11:19" s="89" customFormat="1" ht="15" customHeight="1" x14ac:dyDescent="0.3">
      <c r="K2178" s="106"/>
      <c r="L2178" s="106"/>
      <c r="M2178" s="106"/>
      <c r="N2178" s="106"/>
      <c r="O2178" s="106"/>
      <c r="P2178" s="106"/>
      <c r="Q2178" s="106"/>
      <c r="R2178" s="106"/>
      <c r="S2178" s="107"/>
    </row>
    <row r="2179" spans="11:19" s="89" customFormat="1" ht="15" customHeight="1" x14ac:dyDescent="0.3">
      <c r="K2179" s="106"/>
      <c r="L2179" s="106"/>
      <c r="M2179" s="106"/>
      <c r="N2179" s="106"/>
      <c r="O2179" s="106"/>
      <c r="P2179" s="106"/>
      <c r="Q2179" s="106"/>
      <c r="R2179" s="106"/>
      <c r="S2179" s="107"/>
    </row>
    <row r="2180" spans="11:19" s="89" customFormat="1" ht="15" customHeight="1" x14ac:dyDescent="0.3">
      <c r="K2180" s="106"/>
      <c r="L2180" s="106"/>
      <c r="M2180" s="106"/>
      <c r="N2180" s="106"/>
      <c r="O2180" s="106"/>
      <c r="P2180" s="106"/>
      <c r="Q2180" s="106"/>
      <c r="R2180" s="106"/>
      <c r="S2180" s="107"/>
    </row>
    <row r="2181" spans="11:19" s="89" customFormat="1" ht="15" customHeight="1" x14ac:dyDescent="0.3">
      <c r="K2181" s="106"/>
      <c r="L2181" s="106"/>
      <c r="M2181" s="106"/>
      <c r="N2181" s="106"/>
      <c r="O2181" s="106"/>
      <c r="P2181" s="106"/>
      <c r="Q2181" s="106"/>
      <c r="R2181" s="106"/>
      <c r="S2181" s="107"/>
    </row>
    <row r="2182" spans="11:19" s="89" customFormat="1" ht="15" customHeight="1" x14ac:dyDescent="0.3">
      <c r="K2182" s="106"/>
      <c r="L2182" s="106"/>
      <c r="M2182" s="106"/>
      <c r="N2182" s="106"/>
      <c r="O2182" s="106"/>
      <c r="P2182" s="106"/>
      <c r="Q2182" s="106"/>
      <c r="R2182" s="106"/>
      <c r="S2182" s="107"/>
    </row>
    <row r="2183" spans="11:19" s="89" customFormat="1" ht="15" customHeight="1" x14ac:dyDescent="0.3">
      <c r="K2183" s="106"/>
      <c r="L2183" s="106"/>
      <c r="M2183" s="106"/>
      <c r="N2183" s="106"/>
      <c r="O2183" s="106"/>
      <c r="P2183" s="106"/>
      <c r="Q2183" s="106"/>
      <c r="R2183" s="106"/>
      <c r="S2183" s="107"/>
    </row>
    <row r="2184" spans="11:19" s="89" customFormat="1" ht="15" customHeight="1" x14ac:dyDescent="0.3">
      <c r="K2184" s="106"/>
      <c r="L2184" s="106"/>
      <c r="M2184" s="106"/>
      <c r="N2184" s="106"/>
      <c r="O2184" s="106"/>
      <c r="P2184" s="106"/>
      <c r="Q2184" s="106"/>
      <c r="R2184" s="106"/>
      <c r="S2184" s="107"/>
    </row>
    <row r="2185" spans="11:19" s="89" customFormat="1" ht="15" customHeight="1" x14ac:dyDescent="0.3">
      <c r="K2185" s="106"/>
      <c r="L2185" s="106"/>
      <c r="M2185" s="106"/>
      <c r="N2185" s="106"/>
      <c r="O2185" s="106"/>
      <c r="P2185" s="106"/>
      <c r="Q2185" s="106"/>
      <c r="R2185" s="106"/>
      <c r="S2185" s="107"/>
    </row>
    <row r="2186" spans="11:19" s="89" customFormat="1" ht="15" customHeight="1" x14ac:dyDescent="0.3">
      <c r="K2186" s="106"/>
      <c r="L2186" s="106"/>
      <c r="M2186" s="106"/>
      <c r="N2186" s="106"/>
      <c r="O2186" s="106"/>
      <c r="P2186" s="106"/>
      <c r="Q2186" s="106"/>
      <c r="R2186" s="106"/>
      <c r="S2186" s="107"/>
    </row>
    <row r="2187" spans="11:19" s="89" customFormat="1" ht="15" customHeight="1" x14ac:dyDescent="0.3">
      <c r="K2187" s="106"/>
      <c r="L2187" s="106"/>
      <c r="M2187" s="106"/>
      <c r="N2187" s="106"/>
      <c r="O2187" s="106"/>
      <c r="P2187" s="106"/>
      <c r="Q2187" s="106"/>
      <c r="R2187" s="106"/>
      <c r="S2187" s="107"/>
    </row>
    <row r="2188" spans="11:19" s="89" customFormat="1" ht="15" customHeight="1" x14ac:dyDescent="0.3">
      <c r="K2188" s="106"/>
      <c r="L2188" s="106"/>
      <c r="M2188" s="106"/>
      <c r="N2188" s="106"/>
      <c r="O2188" s="106"/>
      <c r="P2188" s="106"/>
      <c r="Q2188" s="106"/>
      <c r="R2188" s="106"/>
      <c r="S2188" s="107"/>
    </row>
    <row r="2189" spans="11:19" s="89" customFormat="1" ht="15" customHeight="1" x14ac:dyDescent="0.3">
      <c r="K2189" s="106"/>
      <c r="L2189" s="106"/>
      <c r="M2189" s="106"/>
      <c r="N2189" s="106"/>
      <c r="O2189" s="106"/>
      <c r="P2189" s="106"/>
      <c r="Q2189" s="106"/>
      <c r="R2189" s="106"/>
      <c r="S2189" s="107"/>
    </row>
    <row r="2190" spans="11:19" s="89" customFormat="1" ht="15" customHeight="1" x14ac:dyDescent="0.3">
      <c r="K2190" s="106"/>
      <c r="L2190" s="106"/>
      <c r="M2190" s="106"/>
      <c r="N2190" s="106"/>
      <c r="O2190" s="106"/>
      <c r="P2190" s="106"/>
      <c r="Q2190" s="106"/>
      <c r="R2190" s="106"/>
      <c r="S2190" s="107"/>
    </row>
    <row r="2191" spans="11:19" s="89" customFormat="1" ht="15" customHeight="1" x14ac:dyDescent="0.3">
      <c r="K2191" s="106"/>
      <c r="L2191" s="106"/>
      <c r="M2191" s="106"/>
      <c r="N2191" s="106"/>
      <c r="O2191" s="106"/>
      <c r="P2191" s="106"/>
      <c r="Q2191" s="106"/>
      <c r="R2191" s="106"/>
      <c r="S2191" s="107"/>
    </row>
    <row r="2192" spans="11:19" s="89" customFormat="1" ht="15" customHeight="1" x14ac:dyDescent="0.3">
      <c r="K2192" s="106"/>
      <c r="L2192" s="106"/>
      <c r="M2192" s="106"/>
      <c r="N2192" s="106"/>
      <c r="O2192" s="106"/>
      <c r="P2192" s="106"/>
      <c r="Q2192" s="106"/>
      <c r="R2192" s="106"/>
      <c r="S2192" s="107"/>
    </row>
    <row r="2193" spans="11:19" s="89" customFormat="1" ht="15" customHeight="1" x14ac:dyDescent="0.3">
      <c r="K2193" s="106"/>
      <c r="L2193" s="106"/>
      <c r="M2193" s="106"/>
      <c r="N2193" s="106"/>
      <c r="O2193" s="106"/>
      <c r="P2193" s="106"/>
      <c r="Q2193" s="106"/>
      <c r="R2193" s="106"/>
      <c r="S2193" s="107"/>
    </row>
    <row r="2194" spans="11:19" s="89" customFormat="1" ht="15" customHeight="1" x14ac:dyDescent="0.3">
      <c r="K2194" s="106"/>
      <c r="L2194" s="106"/>
      <c r="M2194" s="106"/>
      <c r="N2194" s="106"/>
      <c r="O2194" s="106"/>
      <c r="P2194" s="106"/>
      <c r="Q2194" s="106"/>
      <c r="R2194" s="106"/>
      <c r="S2194" s="107"/>
    </row>
    <row r="2195" spans="11:19" s="89" customFormat="1" ht="15" customHeight="1" x14ac:dyDescent="0.3">
      <c r="K2195" s="106"/>
      <c r="L2195" s="106"/>
      <c r="M2195" s="106"/>
      <c r="N2195" s="106"/>
      <c r="O2195" s="106"/>
      <c r="P2195" s="106"/>
      <c r="Q2195" s="106"/>
      <c r="R2195" s="106"/>
      <c r="S2195" s="107"/>
    </row>
    <row r="2196" spans="11:19" s="89" customFormat="1" ht="15" customHeight="1" x14ac:dyDescent="0.3">
      <c r="K2196" s="106"/>
      <c r="L2196" s="106"/>
      <c r="M2196" s="106"/>
      <c r="N2196" s="106"/>
      <c r="O2196" s="106"/>
      <c r="P2196" s="106"/>
      <c r="Q2196" s="106"/>
      <c r="R2196" s="106"/>
      <c r="S2196" s="107"/>
    </row>
    <row r="2197" spans="11:19" s="89" customFormat="1" ht="15" customHeight="1" x14ac:dyDescent="0.3">
      <c r="K2197" s="106"/>
      <c r="L2197" s="106"/>
      <c r="M2197" s="106"/>
      <c r="N2197" s="106"/>
      <c r="O2197" s="106"/>
      <c r="P2197" s="106"/>
      <c r="Q2197" s="106"/>
      <c r="R2197" s="106"/>
      <c r="S2197" s="107"/>
    </row>
    <row r="2198" spans="11:19" s="89" customFormat="1" ht="15" customHeight="1" x14ac:dyDescent="0.3">
      <c r="K2198" s="106"/>
      <c r="L2198" s="106"/>
      <c r="M2198" s="106"/>
      <c r="N2198" s="106"/>
      <c r="O2198" s="106"/>
      <c r="P2198" s="106"/>
      <c r="Q2198" s="106"/>
      <c r="R2198" s="106"/>
      <c r="S2198" s="107"/>
    </row>
    <row r="2199" spans="11:19" s="89" customFormat="1" ht="15" customHeight="1" x14ac:dyDescent="0.3">
      <c r="K2199" s="106"/>
      <c r="L2199" s="106"/>
      <c r="M2199" s="106"/>
      <c r="N2199" s="106"/>
      <c r="O2199" s="106"/>
      <c r="P2199" s="106"/>
      <c r="Q2199" s="106"/>
      <c r="R2199" s="106"/>
      <c r="S2199" s="107"/>
    </row>
    <row r="2200" spans="11:19" s="89" customFormat="1" ht="15" customHeight="1" x14ac:dyDescent="0.3">
      <c r="K2200" s="106"/>
      <c r="L2200" s="106"/>
      <c r="M2200" s="106"/>
      <c r="N2200" s="106"/>
      <c r="O2200" s="106"/>
      <c r="P2200" s="106"/>
      <c r="Q2200" s="106"/>
      <c r="R2200" s="106"/>
      <c r="S2200" s="107"/>
    </row>
    <row r="2201" spans="11:19" s="89" customFormat="1" ht="15" customHeight="1" x14ac:dyDescent="0.3">
      <c r="K2201" s="106"/>
      <c r="L2201" s="106"/>
      <c r="M2201" s="106"/>
      <c r="N2201" s="106"/>
      <c r="O2201" s="106"/>
      <c r="P2201" s="106"/>
      <c r="Q2201" s="106"/>
      <c r="R2201" s="106"/>
      <c r="S2201" s="107"/>
    </row>
    <row r="2202" spans="11:19" s="89" customFormat="1" ht="15" customHeight="1" x14ac:dyDescent="0.3">
      <c r="K2202" s="106"/>
      <c r="L2202" s="106"/>
      <c r="M2202" s="106"/>
      <c r="N2202" s="106"/>
      <c r="O2202" s="106"/>
      <c r="P2202" s="106"/>
      <c r="Q2202" s="106"/>
      <c r="R2202" s="106"/>
      <c r="S2202" s="107"/>
    </row>
    <row r="2203" spans="11:19" s="89" customFormat="1" ht="15" customHeight="1" x14ac:dyDescent="0.3">
      <c r="K2203" s="106"/>
      <c r="L2203" s="106"/>
      <c r="M2203" s="106"/>
      <c r="N2203" s="106"/>
      <c r="O2203" s="106"/>
      <c r="P2203" s="106"/>
      <c r="Q2203" s="106"/>
      <c r="R2203" s="106"/>
      <c r="S2203" s="107"/>
    </row>
    <row r="2204" spans="11:19" s="89" customFormat="1" ht="15" customHeight="1" x14ac:dyDescent="0.3">
      <c r="K2204" s="106"/>
      <c r="L2204" s="106"/>
      <c r="M2204" s="106"/>
      <c r="N2204" s="106"/>
      <c r="O2204" s="106"/>
      <c r="P2204" s="106"/>
      <c r="Q2204" s="106"/>
      <c r="R2204" s="106"/>
      <c r="S2204" s="107"/>
    </row>
    <row r="2205" spans="11:19" s="89" customFormat="1" ht="15" customHeight="1" x14ac:dyDescent="0.3">
      <c r="K2205" s="106"/>
      <c r="L2205" s="106"/>
      <c r="M2205" s="106"/>
      <c r="N2205" s="106"/>
      <c r="O2205" s="106"/>
      <c r="P2205" s="106"/>
      <c r="Q2205" s="106"/>
      <c r="R2205" s="106"/>
      <c r="S2205" s="107"/>
    </row>
    <row r="2206" spans="11:19" s="89" customFormat="1" ht="15" customHeight="1" x14ac:dyDescent="0.3">
      <c r="K2206" s="106"/>
      <c r="L2206" s="106"/>
      <c r="M2206" s="106"/>
      <c r="N2206" s="106"/>
      <c r="O2206" s="106"/>
      <c r="P2206" s="106"/>
      <c r="Q2206" s="106"/>
      <c r="R2206" s="106"/>
      <c r="S2206" s="107"/>
    </row>
    <row r="2207" spans="11:19" s="89" customFormat="1" ht="15" customHeight="1" x14ac:dyDescent="0.3">
      <c r="K2207" s="106"/>
      <c r="L2207" s="106"/>
      <c r="M2207" s="106"/>
      <c r="N2207" s="106"/>
      <c r="O2207" s="106"/>
      <c r="P2207" s="106"/>
      <c r="Q2207" s="106"/>
      <c r="R2207" s="106"/>
      <c r="S2207" s="107"/>
    </row>
    <row r="2208" spans="11:19" s="89" customFormat="1" ht="15" customHeight="1" x14ac:dyDescent="0.3">
      <c r="K2208" s="106"/>
      <c r="L2208" s="106"/>
      <c r="M2208" s="106"/>
      <c r="N2208" s="106"/>
      <c r="O2208" s="106"/>
      <c r="P2208" s="106"/>
      <c r="Q2208" s="106"/>
      <c r="R2208" s="106"/>
      <c r="S2208" s="107"/>
    </row>
    <row r="2209" spans="11:19" s="89" customFormat="1" ht="15" customHeight="1" x14ac:dyDescent="0.3">
      <c r="K2209" s="106"/>
      <c r="L2209" s="106"/>
      <c r="M2209" s="106"/>
      <c r="N2209" s="106"/>
      <c r="O2209" s="106"/>
      <c r="P2209" s="106"/>
      <c r="Q2209" s="106"/>
      <c r="R2209" s="106"/>
      <c r="S2209" s="107"/>
    </row>
    <row r="2210" spans="11:19" s="89" customFormat="1" ht="15" customHeight="1" x14ac:dyDescent="0.3">
      <c r="K2210" s="106"/>
      <c r="L2210" s="106"/>
      <c r="M2210" s="106"/>
      <c r="N2210" s="106"/>
      <c r="O2210" s="106"/>
      <c r="P2210" s="106"/>
      <c r="Q2210" s="106"/>
      <c r="R2210" s="106"/>
      <c r="S2210" s="107"/>
    </row>
    <row r="2211" spans="11:19" s="89" customFormat="1" ht="15" customHeight="1" x14ac:dyDescent="0.3">
      <c r="K2211" s="106"/>
      <c r="L2211" s="106"/>
      <c r="M2211" s="106"/>
      <c r="N2211" s="106"/>
      <c r="O2211" s="106"/>
      <c r="P2211" s="106"/>
      <c r="Q2211" s="106"/>
      <c r="R2211" s="106"/>
      <c r="S2211" s="107"/>
    </row>
    <row r="2212" spans="11:19" s="89" customFormat="1" ht="15" customHeight="1" x14ac:dyDescent="0.3">
      <c r="K2212" s="106"/>
      <c r="L2212" s="106"/>
      <c r="M2212" s="106"/>
      <c r="N2212" s="106"/>
      <c r="O2212" s="106"/>
      <c r="P2212" s="106"/>
      <c r="Q2212" s="106"/>
      <c r="R2212" s="106"/>
      <c r="S2212" s="107"/>
    </row>
    <row r="2213" spans="11:19" s="89" customFormat="1" ht="15" customHeight="1" x14ac:dyDescent="0.3">
      <c r="K2213" s="106"/>
      <c r="L2213" s="106"/>
      <c r="M2213" s="106"/>
      <c r="N2213" s="106"/>
      <c r="O2213" s="106"/>
      <c r="P2213" s="106"/>
      <c r="Q2213" s="106"/>
      <c r="R2213" s="106"/>
      <c r="S2213" s="107"/>
    </row>
    <row r="2214" spans="11:19" s="89" customFormat="1" ht="15" customHeight="1" x14ac:dyDescent="0.3">
      <c r="K2214" s="106"/>
      <c r="L2214" s="106"/>
      <c r="M2214" s="106"/>
      <c r="N2214" s="106"/>
      <c r="O2214" s="106"/>
      <c r="P2214" s="106"/>
      <c r="Q2214" s="106"/>
      <c r="R2214" s="106"/>
      <c r="S2214" s="107"/>
    </row>
    <row r="2215" spans="11:19" s="89" customFormat="1" ht="15" customHeight="1" x14ac:dyDescent="0.3">
      <c r="K2215" s="106"/>
      <c r="L2215" s="106"/>
      <c r="M2215" s="106"/>
      <c r="N2215" s="106"/>
      <c r="O2215" s="106"/>
      <c r="P2215" s="106"/>
      <c r="Q2215" s="106"/>
      <c r="R2215" s="106"/>
      <c r="S2215" s="107"/>
    </row>
    <row r="2216" spans="11:19" s="89" customFormat="1" ht="15" customHeight="1" x14ac:dyDescent="0.3">
      <c r="K2216" s="106"/>
      <c r="L2216" s="106"/>
      <c r="M2216" s="106"/>
      <c r="N2216" s="106"/>
      <c r="O2216" s="106"/>
      <c r="P2216" s="106"/>
      <c r="Q2216" s="106"/>
      <c r="R2216" s="106"/>
      <c r="S2216" s="107"/>
    </row>
    <row r="2217" spans="11:19" s="89" customFormat="1" ht="15" customHeight="1" x14ac:dyDescent="0.3">
      <c r="K2217" s="106"/>
      <c r="L2217" s="106"/>
      <c r="M2217" s="106"/>
      <c r="N2217" s="106"/>
      <c r="O2217" s="106"/>
      <c r="P2217" s="106"/>
      <c r="Q2217" s="106"/>
      <c r="R2217" s="106"/>
      <c r="S2217" s="107"/>
    </row>
    <row r="2218" spans="11:19" s="89" customFormat="1" ht="15" customHeight="1" x14ac:dyDescent="0.3">
      <c r="K2218" s="106"/>
      <c r="L2218" s="106"/>
      <c r="M2218" s="106"/>
      <c r="N2218" s="106"/>
      <c r="O2218" s="106"/>
      <c r="P2218" s="106"/>
      <c r="Q2218" s="106"/>
      <c r="R2218" s="106"/>
      <c r="S2218" s="107"/>
    </row>
    <row r="2219" spans="11:19" s="89" customFormat="1" ht="15" customHeight="1" x14ac:dyDescent="0.3">
      <c r="K2219" s="106"/>
      <c r="L2219" s="106"/>
      <c r="M2219" s="106"/>
      <c r="N2219" s="106"/>
      <c r="O2219" s="106"/>
      <c r="P2219" s="106"/>
      <c r="Q2219" s="106"/>
      <c r="R2219" s="106"/>
      <c r="S2219" s="107"/>
    </row>
    <row r="2220" spans="11:19" s="89" customFormat="1" ht="15" customHeight="1" x14ac:dyDescent="0.3">
      <c r="K2220" s="106"/>
      <c r="L2220" s="106"/>
      <c r="M2220" s="106"/>
      <c r="N2220" s="106"/>
      <c r="O2220" s="106"/>
      <c r="P2220" s="106"/>
      <c r="Q2220" s="106"/>
      <c r="R2220" s="106"/>
      <c r="S2220" s="107"/>
    </row>
    <row r="2221" spans="11:19" s="89" customFormat="1" ht="15" customHeight="1" x14ac:dyDescent="0.3">
      <c r="K2221" s="106"/>
      <c r="L2221" s="106"/>
      <c r="M2221" s="106"/>
      <c r="N2221" s="106"/>
      <c r="O2221" s="106"/>
      <c r="P2221" s="106"/>
      <c r="Q2221" s="106"/>
      <c r="R2221" s="106"/>
      <c r="S2221" s="107"/>
    </row>
    <row r="2222" spans="11:19" s="89" customFormat="1" ht="15" customHeight="1" x14ac:dyDescent="0.3">
      <c r="K2222" s="106"/>
      <c r="L2222" s="106"/>
      <c r="M2222" s="106"/>
      <c r="N2222" s="106"/>
      <c r="O2222" s="106"/>
      <c r="P2222" s="106"/>
      <c r="Q2222" s="106"/>
      <c r="R2222" s="106"/>
      <c r="S2222" s="107"/>
    </row>
    <row r="2223" spans="11:19" s="89" customFormat="1" ht="15" customHeight="1" x14ac:dyDescent="0.3">
      <c r="K2223" s="106"/>
      <c r="L2223" s="106"/>
      <c r="M2223" s="106"/>
      <c r="N2223" s="106"/>
      <c r="O2223" s="106"/>
      <c r="P2223" s="106"/>
      <c r="Q2223" s="106"/>
      <c r="R2223" s="106"/>
      <c r="S2223" s="107"/>
    </row>
    <row r="2224" spans="11:19" s="89" customFormat="1" ht="15" customHeight="1" x14ac:dyDescent="0.3">
      <c r="K2224" s="106"/>
      <c r="L2224" s="106"/>
      <c r="M2224" s="106"/>
      <c r="N2224" s="106"/>
      <c r="O2224" s="106"/>
      <c r="P2224" s="106"/>
      <c r="Q2224" s="106"/>
      <c r="R2224" s="106"/>
      <c r="S2224" s="107"/>
    </row>
    <row r="2225" spans="11:19" s="89" customFormat="1" ht="15" customHeight="1" x14ac:dyDescent="0.3">
      <c r="K2225" s="106"/>
      <c r="L2225" s="106"/>
      <c r="M2225" s="106"/>
      <c r="N2225" s="106"/>
      <c r="O2225" s="106"/>
      <c r="P2225" s="106"/>
      <c r="Q2225" s="106"/>
      <c r="R2225" s="106"/>
      <c r="S2225" s="107"/>
    </row>
    <row r="2226" spans="11:19" s="89" customFormat="1" ht="15" customHeight="1" x14ac:dyDescent="0.3">
      <c r="K2226" s="106"/>
      <c r="L2226" s="106"/>
      <c r="M2226" s="106"/>
      <c r="N2226" s="106"/>
      <c r="O2226" s="106"/>
      <c r="P2226" s="106"/>
      <c r="Q2226" s="106"/>
      <c r="R2226" s="106"/>
      <c r="S2226" s="107"/>
    </row>
    <row r="2227" spans="11:19" s="89" customFormat="1" ht="15" customHeight="1" x14ac:dyDescent="0.3">
      <c r="K2227" s="106"/>
      <c r="L2227" s="106"/>
      <c r="M2227" s="106"/>
      <c r="N2227" s="106"/>
      <c r="O2227" s="106"/>
      <c r="P2227" s="106"/>
      <c r="Q2227" s="106"/>
      <c r="R2227" s="106"/>
      <c r="S2227" s="107"/>
    </row>
    <row r="2228" spans="11:19" s="89" customFormat="1" ht="15" customHeight="1" x14ac:dyDescent="0.3">
      <c r="K2228" s="106"/>
      <c r="L2228" s="106"/>
      <c r="M2228" s="106"/>
      <c r="N2228" s="106"/>
      <c r="O2228" s="106"/>
      <c r="P2228" s="106"/>
      <c r="Q2228" s="106"/>
      <c r="R2228" s="106"/>
      <c r="S2228" s="107"/>
    </row>
    <row r="2229" spans="11:19" s="89" customFormat="1" ht="15" customHeight="1" x14ac:dyDescent="0.3">
      <c r="K2229" s="106"/>
      <c r="L2229" s="106"/>
      <c r="M2229" s="106"/>
      <c r="N2229" s="106"/>
      <c r="O2229" s="106"/>
      <c r="P2229" s="106"/>
      <c r="Q2229" s="106"/>
      <c r="R2229" s="106"/>
      <c r="S2229" s="107"/>
    </row>
    <row r="2230" spans="11:19" s="89" customFormat="1" ht="15" customHeight="1" x14ac:dyDescent="0.3">
      <c r="K2230" s="106"/>
      <c r="L2230" s="106"/>
      <c r="M2230" s="106"/>
      <c r="N2230" s="106"/>
      <c r="O2230" s="106"/>
      <c r="P2230" s="106"/>
      <c r="Q2230" s="106"/>
      <c r="R2230" s="106"/>
      <c r="S2230" s="107"/>
    </row>
    <row r="2231" spans="11:19" s="89" customFormat="1" ht="15" customHeight="1" x14ac:dyDescent="0.3">
      <c r="K2231" s="106"/>
      <c r="L2231" s="106"/>
      <c r="M2231" s="106"/>
      <c r="N2231" s="106"/>
      <c r="O2231" s="106"/>
      <c r="P2231" s="106"/>
      <c r="Q2231" s="106"/>
      <c r="R2231" s="106"/>
      <c r="S2231" s="107"/>
    </row>
    <row r="2232" spans="11:19" s="89" customFormat="1" ht="15" customHeight="1" x14ac:dyDescent="0.3">
      <c r="K2232" s="106"/>
      <c r="L2232" s="106"/>
      <c r="M2232" s="106"/>
      <c r="N2232" s="106"/>
      <c r="O2232" s="106"/>
      <c r="P2232" s="106"/>
      <c r="Q2232" s="106"/>
      <c r="R2232" s="106"/>
      <c r="S2232" s="107"/>
    </row>
    <row r="2233" spans="11:19" s="89" customFormat="1" ht="15" customHeight="1" x14ac:dyDescent="0.3">
      <c r="K2233" s="106"/>
      <c r="L2233" s="106"/>
      <c r="M2233" s="106"/>
      <c r="N2233" s="106"/>
      <c r="O2233" s="106"/>
      <c r="P2233" s="106"/>
      <c r="Q2233" s="106"/>
      <c r="R2233" s="106"/>
      <c r="S2233" s="107"/>
    </row>
    <row r="2234" spans="11:19" s="89" customFormat="1" ht="15" customHeight="1" x14ac:dyDescent="0.3">
      <c r="K2234" s="106"/>
      <c r="L2234" s="106"/>
      <c r="M2234" s="106"/>
      <c r="N2234" s="106"/>
      <c r="O2234" s="106"/>
      <c r="P2234" s="106"/>
      <c r="Q2234" s="106"/>
      <c r="R2234" s="106"/>
      <c r="S2234" s="107"/>
    </row>
    <row r="2235" spans="11:19" s="89" customFormat="1" ht="15" customHeight="1" x14ac:dyDescent="0.3">
      <c r="K2235" s="106"/>
      <c r="L2235" s="106"/>
      <c r="M2235" s="106"/>
      <c r="N2235" s="106"/>
      <c r="O2235" s="106"/>
      <c r="P2235" s="106"/>
      <c r="Q2235" s="106"/>
      <c r="R2235" s="106"/>
      <c r="S2235" s="107"/>
    </row>
    <row r="2236" spans="11:19" s="89" customFormat="1" ht="15" customHeight="1" x14ac:dyDescent="0.3">
      <c r="K2236" s="106"/>
      <c r="L2236" s="106"/>
      <c r="M2236" s="106"/>
      <c r="N2236" s="106"/>
      <c r="O2236" s="106"/>
      <c r="P2236" s="106"/>
      <c r="Q2236" s="106"/>
      <c r="R2236" s="106"/>
      <c r="S2236" s="107"/>
    </row>
    <row r="2237" spans="11:19" s="89" customFormat="1" ht="15" customHeight="1" x14ac:dyDescent="0.3">
      <c r="K2237" s="106"/>
      <c r="L2237" s="106"/>
      <c r="M2237" s="106"/>
      <c r="N2237" s="106"/>
      <c r="O2237" s="106"/>
      <c r="P2237" s="106"/>
      <c r="Q2237" s="106"/>
      <c r="R2237" s="106"/>
      <c r="S2237" s="107"/>
    </row>
    <row r="2238" spans="11:19" s="89" customFormat="1" ht="15" customHeight="1" x14ac:dyDescent="0.3">
      <c r="K2238" s="106"/>
      <c r="L2238" s="106"/>
      <c r="M2238" s="106"/>
      <c r="N2238" s="106"/>
      <c r="O2238" s="106"/>
      <c r="P2238" s="106"/>
      <c r="Q2238" s="106"/>
      <c r="R2238" s="106"/>
      <c r="S2238" s="107"/>
    </row>
    <row r="2239" spans="11:19" s="89" customFormat="1" ht="15" customHeight="1" x14ac:dyDescent="0.3">
      <c r="K2239" s="106"/>
      <c r="L2239" s="106"/>
      <c r="M2239" s="106"/>
      <c r="N2239" s="106"/>
      <c r="O2239" s="106"/>
      <c r="P2239" s="106"/>
      <c r="Q2239" s="106"/>
      <c r="R2239" s="106"/>
      <c r="S2239" s="107"/>
    </row>
    <row r="2240" spans="11:19" s="89" customFormat="1" ht="15" customHeight="1" x14ac:dyDescent="0.3">
      <c r="K2240" s="106"/>
      <c r="L2240" s="106"/>
      <c r="M2240" s="106"/>
      <c r="N2240" s="106"/>
      <c r="O2240" s="106"/>
      <c r="P2240" s="106"/>
      <c r="Q2240" s="106"/>
      <c r="R2240" s="106"/>
      <c r="S2240" s="107"/>
    </row>
    <row r="2241" spans="11:19" s="89" customFormat="1" ht="15" customHeight="1" x14ac:dyDescent="0.3">
      <c r="K2241" s="106"/>
      <c r="L2241" s="106"/>
      <c r="M2241" s="106"/>
      <c r="N2241" s="106"/>
      <c r="O2241" s="106"/>
      <c r="P2241" s="106"/>
      <c r="Q2241" s="106"/>
      <c r="R2241" s="106"/>
      <c r="S2241" s="107"/>
    </row>
    <row r="2242" spans="11:19" s="89" customFormat="1" ht="15" customHeight="1" x14ac:dyDescent="0.3">
      <c r="K2242" s="106"/>
      <c r="L2242" s="106"/>
      <c r="M2242" s="106"/>
      <c r="N2242" s="106"/>
      <c r="O2242" s="106"/>
      <c r="P2242" s="106"/>
      <c r="Q2242" s="106"/>
      <c r="R2242" s="106"/>
      <c r="S2242" s="107"/>
    </row>
    <row r="2243" spans="11:19" s="89" customFormat="1" ht="15" customHeight="1" x14ac:dyDescent="0.3">
      <c r="K2243" s="106"/>
      <c r="L2243" s="106"/>
      <c r="M2243" s="106"/>
      <c r="N2243" s="106"/>
      <c r="O2243" s="106"/>
      <c r="P2243" s="106"/>
      <c r="Q2243" s="106"/>
      <c r="R2243" s="106"/>
      <c r="S2243" s="107"/>
    </row>
    <row r="2244" spans="11:19" s="89" customFormat="1" ht="15" customHeight="1" x14ac:dyDescent="0.3">
      <c r="K2244" s="106"/>
      <c r="L2244" s="106"/>
      <c r="M2244" s="106"/>
      <c r="N2244" s="106"/>
      <c r="O2244" s="106"/>
      <c r="P2244" s="106"/>
      <c r="Q2244" s="106"/>
      <c r="R2244" s="106"/>
      <c r="S2244" s="107"/>
    </row>
    <row r="2245" spans="11:19" s="89" customFormat="1" ht="15" customHeight="1" x14ac:dyDescent="0.3">
      <c r="K2245" s="106"/>
      <c r="L2245" s="106"/>
      <c r="M2245" s="106"/>
      <c r="N2245" s="106"/>
      <c r="O2245" s="106"/>
      <c r="P2245" s="106"/>
      <c r="Q2245" s="106"/>
      <c r="R2245" s="106"/>
      <c r="S2245" s="107"/>
    </row>
    <row r="2246" spans="11:19" s="89" customFormat="1" ht="15" customHeight="1" x14ac:dyDescent="0.3">
      <c r="K2246" s="106"/>
      <c r="L2246" s="106"/>
      <c r="M2246" s="106"/>
      <c r="N2246" s="106"/>
      <c r="O2246" s="106"/>
      <c r="P2246" s="106"/>
      <c r="Q2246" s="106"/>
      <c r="R2246" s="106"/>
      <c r="S2246" s="107"/>
    </row>
    <row r="2247" spans="11:19" s="89" customFormat="1" ht="15" customHeight="1" x14ac:dyDescent="0.3">
      <c r="K2247" s="106"/>
      <c r="L2247" s="106"/>
      <c r="M2247" s="106"/>
      <c r="N2247" s="106"/>
      <c r="O2247" s="106"/>
      <c r="P2247" s="106"/>
      <c r="Q2247" s="106"/>
      <c r="R2247" s="106"/>
      <c r="S2247" s="107"/>
    </row>
    <row r="2248" spans="11:19" s="89" customFormat="1" ht="15" customHeight="1" x14ac:dyDescent="0.3">
      <c r="K2248" s="106"/>
      <c r="L2248" s="106"/>
      <c r="M2248" s="106"/>
      <c r="N2248" s="106"/>
      <c r="O2248" s="106"/>
      <c r="P2248" s="106"/>
      <c r="Q2248" s="106"/>
      <c r="R2248" s="106"/>
      <c r="S2248" s="107"/>
    </row>
    <row r="2249" spans="11:19" s="89" customFormat="1" ht="15" customHeight="1" x14ac:dyDescent="0.3">
      <c r="K2249" s="106"/>
      <c r="L2249" s="106"/>
      <c r="M2249" s="106"/>
      <c r="N2249" s="106"/>
      <c r="O2249" s="106"/>
      <c r="P2249" s="106"/>
      <c r="Q2249" s="106"/>
      <c r="R2249" s="106"/>
      <c r="S2249" s="107"/>
    </row>
    <row r="2250" spans="11:19" s="89" customFormat="1" ht="15" customHeight="1" x14ac:dyDescent="0.3">
      <c r="K2250" s="106"/>
      <c r="L2250" s="106"/>
      <c r="M2250" s="106"/>
      <c r="N2250" s="106"/>
      <c r="O2250" s="106"/>
      <c r="P2250" s="106"/>
      <c r="Q2250" s="106"/>
      <c r="R2250" s="106"/>
      <c r="S2250" s="107"/>
    </row>
  </sheetData>
  <mergeCells count="16">
    <mergeCell ref="B52:I52"/>
    <mergeCell ref="B55:I55"/>
    <mergeCell ref="B57:I57"/>
    <mergeCell ref="A58:I59"/>
    <mergeCell ref="B54:I54"/>
    <mergeCell ref="B53:I53"/>
    <mergeCell ref="B50:I50"/>
    <mergeCell ref="B49:I49"/>
    <mergeCell ref="B51:I51"/>
    <mergeCell ref="A19:I26"/>
    <mergeCell ref="A29:I45"/>
    <mergeCell ref="A3:E3"/>
    <mergeCell ref="G3:I3"/>
    <mergeCell ref="A12:J13"/>
    <mergeCell ref="A16:I16"/>
    <mergeCell ref="B48:I48"/>
  </mergeCells>
  <hyperlinks>
    <hyperlink ref="A48" location="'Job coefficients (f)'!A1" display="Job coefficient (f)" xr:uid="{8DC2D375-45C8-4BC0-A3B3-1D423A04A699}"/>
    <hyperlink ref="A49" location="FTE!A1" display="FTE" xr:uid="{502A478D-8C3C-4617-8638-82903F3CC326}"/>
    <hyperlink ref="A50" location="'Workers per sector (WPS)'!A1" display="Workers per sector (WPS)" xr:uid="{1AB8ED5D-3B62-4BE3-9405-4651F14D4FC4}"/>
    <hyperlink ref="A51" location="'Working hours (Kj)'!A1" display="Working hours (Kj)" xr:uid="{3C9C27B8-AA8D-483D-A484-98073DED4A7A}"/>
    <hyperlink ref="A52" location="Intro!A1" display="IOT (Xj)" xr:uid="{7603FA63-D52D-42F4-977B-F1CA1849FDF2}"/>
    <hyperlink ref="A53" location="Intro!A1" display="Sj" xr:uid="{CA223C0F-D3C6-4FDD-80FB-44609365B25B}"/>
    <hyperlink ref="A54" location="'IOT inverse Leontief'!A1" display="IOT Inverse Leontief" xr:uid="{C8BA2EEB-4D82-4727-8A3C-3CC193B634B0}"/>
    <hyperlink ref="A55" location="'f (calculation)'!A1" display="f (calculation)" xr:uid="{3E616A8F-9C66-47C1-9401-E427C2A383D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8E420-30D9-4464-B836-0D3B74111876}">
  <sheetPr>
    <tabColor rgb="FF1A4751"/>
  </sheetPr>
  <dimension ref="B2:H60"/>
  <sheetViews>
    <sheetView workbookViewId="0">
      <selection activeCell="I33" sqref="I33"/>
    </sheetView>
  </sheetViews>
  <sheetFormatPr defaultColWidth="11.44140625" defaultRowHeight="14.4" x14ac:dyDescent="0.3"/>
  <cols>
    <col min="1" max="1" width="5.109375" style="27" customWidth="1"/>
    <col min="2" max="2" width="66" style="27" customWidth="1"/>
    <col min="3" max="3" width="20" style="27" customWidth="1"/>
    <col min="4" max="4" width="21.88671875" style="27" customWidth="1"/>
    <col min="5" max="5" width="11.44140625" style="27"/>
    <col min="6" max="6" width="13.109375" style="27" customWidth="1"/>
    <col min="7" max="16384" width="11.44140625" style="27"/>
  </cols>
  <sheetData>
    <row r="2" spans="2:8" s="4" customFormat="1" ht="21" x14ac:dyDescent="0.3">
      <c r="B2" s="21" t="s">
        <v>70</v>
      </c>
      <c r="C2" s="5"/>
      <c r="D2" s="6"/>
    </row>
    <row r="4" spans="2:8" x14ac:dyDescent="0.3">
      <c r="C4" s="33" t="s">
        <v>71</v>
      </c>
      <c r="D4" s="33" t="s">
        <v>72</v>
      </c>
    </row>
    <row r="5" spans="2:8" x14ac:dyDescent="0.3">
      <c r="C5" s="9"/>
      <c r="D5" s="34" t="s">
        <v>73</v>
      </c>
    </row>
    <row r="6" spans="2:8" x14ac:dyDescent="0.3">
      <c r="C6" s="11"/>
      <c r="D6" s="34" t="s">
        <v>74</v>
      </c>
    </row>
    <row r="7" spans="2:8" x14ac:dyDescent="0.3">
      <c r="C7" s="12"/>
      <c r="D7" s="34" t="s">
        <v>1</v>
      </c>
    </row>
    <row r="8" spans="2:8" x14ac:dyDescent="0.3">
      <c r="C8" s="13"/>
      <c r="D8" s="34" t="s">
        <v>75</v>
      </c>
    </row>
    <row r="9" spans="2:8" x14ac:dyDescent="0.3">
      <c r="B9" s="35"/>
      <c r="C9" s="35"/>
      <c r="D9" s="35"/>
    </row>
    <row r="10" spans="2:8" s="20" customFormat="1" ht="18" x14ac:dyDescent="0.3">
      <c r="B10" s="18" t="s">
        <v>273</v>
      </c>
      <c r="C10" s="19"/>
      <c r="D10" s="18"/>
    </row>
    <row r="14" spans="2:8" x14ac:dyDescent="0.3">
      <c r="G14" s="1" t="s">
        <v>291</v>
      </c>
      <c r="H14" s="16" t="s">
        <v>290</v>
      </c>
    </row>
    <row r="15" spans="2:8" ht="16.2" x14ac:dyDescent="0.3">
      <c r="B15" s="1" t="s">
        <v>287</v>
      </c>
      <c r="C15" s="2" t="s">
        <v>288</v>
      </c>
      <c r="D15" s="2" t="s">
        <v>289</v>
      </c>
      <c r="F15" s="155" t="s">
        <v>69</v>
      </c>
      <c r="G15" s="24">
        <v>1</v>
      </c>
      <c r="H15" s="25" t="s">
        <v>265</v>
      </c>
    </row>
    <row r="16" spans="2:8" x14ac:dyDescent="0.3">
      <c r="B16" s="22" t="s">
        <v>4</v>
      </c>
      <c r="C16" s="23" cm="1">
        <f t="array" ref="C16:C60">TRANSPOSE('f (calculation)'!C20:AU20)</f>
        <v>0.38795975380031117</v>
      </c>
      <c r="D16" s="23">
        <f>C16/$G$16</f>
        <v>0.4570685129598388</v>
      </c>
      <c r="F16" s="156"/>
      <c r="G16" s="26">
        <v>0.8488</v>
      </c>
      <c r="H16" s="24" t="s">
        <v>68</v>
      </c>
    </row>
    <row r="17" spans="2:4" x14ac:dyDescent="0.3">
      <c r="B17" s="22" t="s">
        <v>5</v>
      </c>
      <c r="C17" s="23">
        <v>0.24642805206575952</v>
      </c>
      <c r="D17" s="23">
        <f t="shared" ref="D17:D60" si="0">C17/$G$16</f>
        <v>0.29032522627917001</v>
      </c>
    </row>
    <row r="18" spans="2:4" x14ac:dyDescent="0.3">
      <c r="B18" s="22" t="s">
        <v>6</v>
      </c>
      <c r="C18" s="23">
        <v>3.6445027180527376E-2</v>
      </c>
      <c r="D18" s="23">
        <f t="shared" si="0"/>
        <v>4.2937119675456381E-2</v>
      </c>
    </row>
    <row r="19" spans="2:4" x14ac:dyDescent="0.3">
      <c r="B19" s="22" t="s">
        <v>7</v>
      </c>
      <c r="C19" s="23">
        <v>6.3810556632686616E-2</v>
      </c>
      <c r="D19" s="23">
        <f t="shared" si="0"/>
        <v>7.5177375863202889E-2</v>
      </c>
    </row>
    <row r="20" spans="2:4" x14ac:dyDescent="0.3">
      <c r="B20" s="22" t="s">
        <v>8</v>
      </c>
      <c r="C20" s="23">
        <v>0.65204268387096787</v>
      </c>
      <c r="D20" s="23">
        <f t="shared" si="0"/>
        <v>0.76819354838709697</v>
      </c>
    </row>
    <row r="21" spans="2:4" x14ac:dyDescent="0.3">
      <c r="B21" s="22" t="s">
        <v>9</v>
      </c>
      <c r="C21" s="23">
        <v>5.2419949251030461E-2</v>
      </c>
      <c r="D21" s="23">
        <f t="shared" si="0"/>
        <v>6.1757715894239465E-2</v>
      </c>
    </row>
    <row r="22" spans="2:4" x14ac:dyDescent="0.3">
      <c r="B22" s="22" t="s">
        <v>10</v>
      </c>
      <c r="C22" s="23">
        <v>5.6693473889783408E-2</v>
      </c>
      <c r="D22" s="23">
        <f t="shared" si="0"/>
        <v>6.679249987015011E-2</v>
      </c>
    </row>
    <row r="23" spans="2:4" x14ac:dyDescent="0.3">
      <c r="B23" s="22" t="s">
        <v>11</v>
      </c>
      <c r="C23" s="23">
        <v>0.1408593951219512</v>
      </c>
      <c r="D23" s="23">
        <f t="shared" si="0"/>
        <v>0.1659512195121951</v>
      </c>
    </row>
    <row r="24" spans="2:4" x14ac:dyDescent="0.3">
      <c r="B24" s="22" t="s">
        <v>12</v>
      </c>
      <c r="C24" s="23">
        <v>4.521459833590348E-2</v>
      </c>
      <c r="D24" s="23">
        <f t="shared" si="0"/>
        <v>5.3268848180847643E-2</v>
      </c>
    </row>
    <row r="25" spans="2:4" ht="18.75" customHeight="1" x14ac:dyDescent="0.3">
      <c r="B25" s="22" t="s">
        <v>13</v>
      </c>
      <c r="C25" s="23">
        <v>2.9657328858321867E-3</v>
      </c>
      <c r="D25" s="23">
        <f t="shared" si="0"/>
        <v>3.4940302613480053E-3</v>
      </c>
    </row>
    <row r="26" spans="2:4" ht="18.75" customHeight="1" x14ac:dyDescent="0.3">
      <c r="B26" s="22" t="s">
        <v>14</v>
      </c>
      <c r="C26" s="23">
        <v>2.8311628643128101E-2</v>
      </c>
      <c r="D26" s="23">
        <f t="shared" si="0"/>
        <v>3.3354887656842719E-2</v>
      </c>
    </row>
    <row r="27" spans="2:4" ht="18.75" customHeight="1" x14ac:dyDescent="0.3">
      <c r="B27" s="22" t="s">
        <v>15</v>
      </c>
      <c r="C27" s="23">
        <v>5.8895199320140826E-2</v>
      </c>
      <c r="D27" s="23">
        <f t="shared" si="0"/>
        <v>6.9386427097244144E-2</v>
      </c>
    </row>
    <row r="28" spans="2:4" x14ac:dyDescent="0.3">
      <c r="B28" s="22" t="s">
        <v>16</v>
      </c>
      <c r="C28" s="23">
        <v>3.8361677671648498E-2</v>
      </c>
      <c r="D28" s="23">
        <f t="shared" si="0"/>
        <v>4.5195190470839419E-2</v>
      </c>
    </row>
    <row r="29" spans="2:4" x14ac:dyDescent="0.3">
      <c r="B29" s="22" t="s">
        <v>17</v>
      </c>
      <c r="C29" s="23">
        <v>1.6260634068512435E-2</v>
      </c>
      <c r="D29" s="23">
        <f t="shared" si="0"/>
        <v>1.9157203190990145E-2</v>
      </c>
    </row>
    <row r="30" spans="2:4" x14ac:dyDescent="0.3">
      <c r="B30" s="22" t="s">
        <v>18</v>
      </c>
      <c r="C30" s="23">
        <v>6.6008729615326563E-3</v>
      </c>
      <c r="D30" s="23">
        <f t="shared" si="0"/>
        <v>7.7767117831440344E-3</v>
      </c>
    </row>
    <row r="31" spans="2:4" x14ac:dyDescent="0.3">
      <c r="B31" s="22" t="s">
        <v>19</v>
      </c>
      <c r="C31" s="23">
        <v>6.0052276188032579E-3</v>
      </c>
      <c r="D31" s="23">
        <f t="shared" si="0"/>
        <v>7.0749618506164682E-3</v>
      </c>
    </row>
    <row r="32" spans="2:4" x14ac:dyDescent="0.3">
      <c r="B32" s="22" t="s">
        <v>20</v>
      </c>
      <c r="C32" s="23">
        <v>4.4834638620358219E-2</v>
      </c>
      <c r="D32" s="23">
        <f t="shared" si="0"/>
        <v>5.2821204783645402E-2</v>
      </c>
    </row>
    <row r="33" spans="2:4" ht="17.25" customHeight="1" x14ac:dyDescent="0.3">
      <c r="B33" s="22" t="s">
        <v>21</v>
      </c>
      <c r="C33" s="23">
        <v>1.3332105223429399E-2</v>
      </c>
      <c r="D33" s="23">
        <f t="shared" si="0"/>
        <v>1.5707004268884776E-2</v>
      </c>
    </row>
    <row r="34" spans="2:4" ht="17.25" customHeight="1" x14ac:dyDescent="0.3">
      <c r="B34" s="22" t="s">
        <v>22</v>
      </c>
      <c r="C34" s="23">
        <v>1.0321736882541132E-2</v>
      </c>
      <c r="D34" s="23">
        <f t="shared" si="0"/>
        <v>1.2160387467649778E-2</v>
      </c>
    </row>
    <row r="35" spans="2:4" x14ac:dyDescent="0.3">
      <c r="B35" s="22" t="s">
        <v>23</v>
      </c>
      <c r="C35" s="23">
        <v>4.153336216835021E-3</v>
      </c>
      <c r="D35" s="23">
        <f t="shared" si="0"/>
        <v>4.8931859293532293E-3</v>
      </c>
    </row>
    <row r="36" spans="2:4" ht="17.25" customHeight="1" x14ac:dyDescent="0.3">
      <c r="B36" s="22" t="s">
        <v>24</v>
      </c>
      <c r="C36" s="23">
        <v>1.4900933463023066E-2</v>
      </c>
      <c r="D36" s="23">
        <f t="shared" si="0"/>
        <v>1.7555293900828307E-2</v>
      </c>
    </row>
    <row r="37" spans="2:4" x14ac:dyDescent="0.3">
      <c r="B37" s="22" t="s">
        <v>25</v>
      </c>
      <c r="C37" s="23">
        <v>1.0779112380014767E-2</v>
      </c>
      <c r="D37" s="23">
        <f t="shared" si="0"/>
        <v>1.2699237016982525E-2</v>
      </c>
    </row>
    <row r="38" spans="2:4" ht="15" customHeight="1" x14ac:dyDescent="0.3">
      <c r="B38" s="22" t="s">
        <v>26</v>
      </c>
      <c r="C38" s="23">
        <v>3.4970945726956592E-3</v>
      </c>
      <c r="D38" s="23">
        <f t="shared" si="0"/>
        <v>4.1200454437979022E-3</v>
      </c>
    </row>
    <row r="39" spans="2:4" x14ac:dyDescent="0.3">
      <c r="B39" s="22" t="s">
        <v>27</v>
      </c>
      <c r="C39" s="23">
        <v>7.5178881918694408E-3</v>
      </c>
      <c r="D39" s="23">
        <f t="shared" si="0"/>
        <v>8.8570784541345902E-3</v>
      </c>
    </row>
    <row r="40" spans="2:4" x14ac:dyDescent="0.3">
      <c r="B40" s="22" t="s">
        <v>28</v>
      </c>
      <c r="C40" s="23">
        <v>1.098178394768981E-3</v>
      </c>
      <c r="D40" s="23">
        <f t="shared" si="0"/>
        <v>1.2938011248456421E-3</v>
      </c>
    </row>
    <row r="41" spans="2:4" x14ac:dyDescent="0.3">
      <c r="B41" s="22" t="s">
        <v>29</v>
      </c>
      <c r="C41" s="23">
        <v>1.0225368183277678E-3</v>
      </c>
      <c r="D41" s="23">
        <f t="shared" si="0"/>
        <v>1.2046852242315832E-3</v>
      </c>
    </row>
    <row r="42" spans="2:4" x14ac:dyDescent="0.3">
      <c r="B42" s="22" t="s">
        <v>30</v>
      </c>
      <c r="C42" s="23">
        <v>2.6426962837064884E-3</v>
      </c>
      <c r="D42" s="23">
        <f t="shared" si="0"/>
        <v>3.1134499101160324E-3</v>
      </c>
    </row>
    <row r="43" spans="2:4" x14ac:dyDescent="0.3">
      <c r="B43" s="22" t="s">
        <v>31</v>
      </c>
      <c r="C43" s="23">
        <v>8.0985268793589582E-2</v>
      </c>
      <c r="D43" s="23">
        <f t="shared" si="0"/>
        <v>9.541148538358811E-2</v>
      </c>
    </row>
    <row r="44" spans="2:4" ht="15.75" customHeight="1" x14ac:dyDescent="0.3">
      <c r="B44" s="22" t="s">
        <v>32</v>
      </c>
      <c r="C44" s="23">
        <v>1.6555293205473842E-2</v>
      </c>
      <c r="D44" s="23">
        <f t="shared" si="0"/>
        <v>1.9504351090332047E-2</v>
      </c>
    </row>
    <row r="45" spans="2:4" x14ac:dyDescent="0.3">
      <c r="B45" s="22" t="s">
        <v>33</v>
      </c>
      <c r="C45" s="23">
        <v>3.4682005683585159E-3</v>
      </c>
      <c r="D45" s="23">
        <f t="shared" si="0"/>
        <v>4.0860044396306737E-3</v>
      </c>
    </row>
    <row r="46" spans="2:4" ht="14.7" customHeight="1" x14ac:dyDescent="0.3">
      <c r="B46" s="22" t="s">
        <v>34</v>
      </c>
      <c r="C46" s="23">
        <v>2.4159751496538793E-2</v>
      </c>
      <c r="D46" s="23">
        <f t="shared" si="0"/>
        <v>2.8463420707515071E-2</v>
      </c>
    </row>
    <row r="47" spans="2:4" x14ac:dyDescent="0.3">
      <c r="B47" s="22" t="s">
        <v>35</v>
      </c>
      <c r="C47" s="23">
        <v>9.9932520685388476E-3</v>
      </c>
      <c r="D47" s="23">
        <f t="shared" si="0"/>
        <v>1.1773388393660282E-2</v>
      </c>
    </row>
    <row r="48" spans="2:4" ht="12.75" customHeight="1" x14ac:dyDescent="0.3">
      <c r="B48" s="22" t="s">
        <v>36</v>
      </c>
      <c r="C48" s="23">
        <v>1.0326574611837931E-2</v>
      </c>
      <c r="D48" s="23">
        <f t="shared" si="0"/>
        <v>1.2166086960223765E-2</v>
      </c>
    </row>
    <row r="49" spans="2:4" ht="18.75" customHeight="1" x14ac:dyDescent="0.3">
      <c r="B49" s="22" t="s">
        <v>37</v>
      </c>
      <c r="C49" s="23">
        <v>5.0124739162555219E-3</v>
      </c>
      <c r="D49" s="23">
        <f t="shared" si="0"/>
        <v>5.9053651228269579E-3</v>
      </c>
    </row>
    <row r="50" spans="2:4" ht="18.75" customHeight="1" x14ac:dyDescent="0.3">
      <c r="B50" s="22" t="s">
        <v>38</v>
      </c>
      <c r="C50" s="23">
        <v>6.0821605029565571E-3</v>
      </c>
      <c r="D50" s="23">
        <f t="shared" si="0"/>
        <v>7.1655990845388281E-3</v>
      </c>
    </row>
    <row r="51" spans="2:4" ht="18.75" customHeight="1" x14ac:dyDescent="0.3">
      <c r="B51" s="22" t="s">
        <v>39</v>
      </c>
      <c r="C51" s="23">
        <v>1.3438354421262924E-3</v>
      </c>
      <c r="D51" s="23">
        <f t="shared" si="0"/>
        <v>1.5832180043900712E-3</v>
      </c>
    </row>
    <row r="52" spans="2:4" ht="18.75" customHeight="1" x14ac:dyDescent="0.3">
      <c r="B52" s="22" t="s">
        <v>40</v>
      </c>
      <c r="C52" s="23">
        <v>2.7764282587793595E-4</v>
      </c>
      <c r="D52" s="23">
        <f t="shared" si="0"/>
        <v>3.271004074904995E-4</v>
      </c>
    </row>
    <row r="53" spans="2:4" ht="18.75" customHeight="1" x14ac:dyDescent="0.3">
      <c r="B53" s="22" t="s">
        <v>41</v>
      </c>
      <c r="C53" s="23">
        <v>1.7287118282405347E-3</v>
      </c>
      <c r="D53" s="23">
        <f t="shared" si="0"/>
        <v>2.0366538975501117E-3</v>
      </c>
    </row>
    <row r="54" spans="2:4" ht="18.75" customHeight="1" x14ac:dyDescent="0.3">
      <c r="B54" s="22" t="s">
        <v>42</v>
      </c>
      <c r="C54" s="23">
        <v>2.7131480839276884E-3</v>
      </c>
      <c r="D54" s="23">
        <f t="shared" si="0"/>
        <v>3.1964515597640063E-3</v>
      </c>
    </row>
    <row r="55" spans="2:4" ht="18.75" customHeight="1" x14ac:dyDescent="0.3">
      <c r="B55" s="22" t="s">
        <v>43</v>
      </c>
      <c r="C55" s="23">
        <v>2.0423343246383646E-3</v>
      </c>
      <c r="D55" s="23">
        <f t="shared" si="0"/>
        <v>2.4061431722883653E-3</v>
      </c>
    </row>
    <row r="56" spans="2:4" ht="18.75" customHeight="1" x14ac:dyDescent="0.3">
      <c r="B56" s="22" t="s">
        <v>44</v>
      </c>
      <c r="C56" s="23">
        <v>2.1655391834584717E-3</v>
      </c>
      <c r="D56" s="23">
        <f t="shared" si="0"/>
        <v>2.5512949852244012E-3</v>
      </c>
    </row>
    <row r="57" spans="2:4" ht="18.75" customHeight="1" x14ac:dyDescent="0.3">
      <c r="B57" s="22" t="s">
        <v>45</v>
      </c>
      <c r="C57" s="23">
        <v>1.9175982449413593E-3</v>
      </c>
      <c r="D57" s="23">
        <f t="shared" si="0"/>
        <v>2.2591873762268606E-3</v>
      </c>
    </row>
    <row r="58" spans="2:4" ht="18.75" customHeight="1" x14ac:dyDescent="0.3">
      <c r="B58" s="22" t="s">
        <v>46</v>
      </c>
      <c r="C58" s="23">
        <v>5.724640283966468E-3</v>
      </c>
      <c r="D58" s="23">
        <f t="shared" si="0"/>
        <v>6.744392417491126E-3</v>
      </c>
    </row>
    <row r="59" spans="2:4" ht="18.75" customHeight="1" x14ac:dyDescent="0.3">
      <c r="B59" s="22" t="s">
        <v>47</v>
      </c>
      <c r="C59" s="23">
        <v>4.7245131232522223E-3</v>
      </c>
      <c r="D59" s="23">
        <f t="shared" si="0"/>
        <v>5.5661087691472929E-3</v>
      </c>
    </row>
    <row r="60" spans="2:4" ht="18.75" customHeight="1" x14ac:dyDescent="0.3">
      <c r="B60" s="22" t="s">
        <v>48</v>
      </c>
      <c r="C60" s="23">
        <v>0</v>
      </c>
      <c r="D60" s="23">
        <f t="shared" si="0"/>
        <v>0</v>
      </c>
    </row>
  </sheetData>
  <mergeCells count="1">
    <mergeCell ref="F15:F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103C8-7D14-46B1-ADB3-96909663B31C}">
  <sheetPr>
    <tabColor rgb="FFF79646"/>
  </sheetPr>
  <dimension ref="B1:P185"/>
  <sheetViews>
    <sheetView workbookViewId="0">
      <selection activeCell="E34" sqref="E34"/>
    </sheetView>
  </sheetViews>
  <sheetFormatPr defaultColWidth="11.44140625" defaultRowHeight="14.4" x14ac:dyDescent="0.3"/>
  <cols>
    <col min="1" max="1" width="5.33203125" style="27" customWidth="1"/>
    <col min="2" max="2" width="32.109375" style="27" bestFit="1" customWidth="1"/>
    <col min="3" max="3" width="22" style="32" customWidth="1"/>
    <col min="4" max="4" width="21.6640625" style="27" customWidth="1"/>
    <col min="5" max="16384" width="11.44140625" style="27"/>
  </cols>
  <sheetData>
    <row r="1" spans="2:16" s="3" customFormat="1" x14ac:dyDescent="0.3"/>
    <row r="2" spans="2:16" s="4" customFormat="1" ht="18" customHeight="1" x14ac:dyDescent="0.3">
      <c r="C2" s="21" t="s">
        <v>70</v>
      </c>
      <c r="D2" s="6"/>
      <c r="E2" s="7"/>
      <c r="F2" s="7"/>
      <c r="G2" s="7"/>
      <c r="H2" s="7"/>
      <c r="I2" s="7"/>
      <c r="J2" s="7"/>
      <c r="K2" s="7"/>
      <c r="L2" s="7"/>
      <c r="M2" s="7"/>
      <c r="N2" s="7"/>
      <c r="O2" s="7"/>
      <c r="P2" s="7"/>
    </row>
    <row r="3" spans="2:16" s="3" customFormat="1" x14ac:dyDescent="0.3"/>
    <row r="4" spans="2:16" s="3" customFormat="1" x14ac:dyDescent="0.3">
      <c r="C4" s="8" t="s">
        <v>71</v>
      </c>
      <c r="D4" s="8" t="s">
        <v>72</v>
      </c>
    </row>
    <row r="5" spans="2:16" s="3" customFormat="1" x14ac:dyDescent="0.3">
      <c r="C5" s="9"/>
      <c r="D5" s="10" t="s">
        <v>73</v>
      </c>
    </row>
    <row r="6" spans="2:16" s="3" customFormat="1" x14ac:dyDescent="0.3">
      <c r="C6" s="11"/>
      <c r="D6" s="10" t="s">
        <v>74</v>
      </c>
    </row>
    <row r="7" spans="2:16" s="3" customFormat="1" x14ac:dyDescent="0.3">
      <c r="C7" s="12"/>
      <c r="D7" s="10" t="s">
        <v>1</v>
      </c>
    </row>
    <row r="8" spans="2:16" s="3" customFormat="1" x14ac:dyDescent="0.3">
      <c r="C8" s="13"/>
      <c r="D8" s="10" t="s">
        <v>75</v>
      </c>
    </row>
    <row r="9" spans="2:16" s="14" customFormat="1" x14ac:dyDescent="0.3"/>
    <row r="10" spans="2:16" s="15" customFormat="1" ht="18" x14ac:dyDescent="0.3">
      <c r="C10" s="43" t="s">
        <v>76</v>
      </c>
    </row>
    <row r="12" spans="2:16" x14ac:dyDescent="0.3">
      <c r="C12" s="36"/>
      <c r="D12" s="36"/>
      <c r="E12" s="36"/>
      <c r="F12" s="36"/>
    </row>
    <row r="14" spans="2:16" ht="27.75" customHeight="1" x14ac:dyDescent="0.3">
      <c r="B14" s="9" t="s">
        <v>3</v>
      </c>
      <c r="C14" s="16" t="s">
        <v>77</v>
      </c>
      <c r="F14" s="37"/>
      <c r="G14" s="37"/>
      <c r="H14" s="37"/>
      <c r="I14" s="37"/>
      <c r="J14" s="37"/>
      <c r="K14" s="37"/>
      <c r="L14" s="37"/>
      <c r="M14" s="28"/>
    </row>
    <row r="15" spans="2:16" x14ac:dyDescent="0.3">
      <c r="B15" s="29" t="s">
        <v>78</v>
      </c>
      <c r="C15" s="51">
        <f>AVERAGE(C16:C185)</f>
        <v>1843.3267058823535</v>
      </c>
      <c r="D15" s="30"/>
      <c r="E15" s="31"/>
      <c r="F15" s="37"/>
      <c r="G15" s="37"/>
      <c r="H15" s="37"/>
      <c r="I15" s="37"/>
      <c r="J15" s="37"/>
      <c r="K15" s="37"/>
      <c r="L15" s="37"/>
      <c r="M15" s="28"/>
    </row>
    <row r="16" spans="2:16" ht="17.25" customHeight="1" x14ac:dyDescent="0.3">
      <c r="B16" s="29" t="s">
        <v>79</v>
      </c>
      <c r="C16" s="51">
        <v>1829.5200000000002</v>
      </c>
      <c r="D16" s="30"/>
      <c r="E16" s="157" t="s">
        <v>266</v>
      </c>
      <c r="F16" s="157"/>
      <c r="G16" s="157"/>
      <c r="H16" s="157"/>
      <c r="I16" s="157"/>
      <c r="J16" s="157"/>
      <c r="K16" s="37"/>
      <c r="L16" s="37"/>
      <c r="M16" s="28"/>
    </row>
    <row r="17" spans="2:13" x14ac:dyDescent="0.3">
      <c r="B17" s="29" t="s">
        <v>80</v>
      </c>
      <c r="C17" s="51">
        <v>1926.5400000000002</v>
      </c>
      <c r="D17" s="30"/>
      <c r="E17" s="157"/>
      <c r="F17" s="157"/>
      <c r="G17" s="157"/>
      <c r="H17" s="157"/>
      <c r="I17" s="157"/>
      <c r="J17" s="157"/>
      <c r="K17" s="37"/>
      <c r="L17" s="37"/>
      <c r="M17" s="28"/>
    </row>
    <row r="18" spans="2:13" x14ac:dyDescent="0.3">
      <c r="B18" s="29" t="s">
        <v>81</v>
      </c>
      <c r="C18" s="51">
        <v>2018.9400000000003</v>
      </c>
      <c r="D18" s="30"/>
      <c r="E18" s="157"/>
      <c r="F18" s="157"/>
      <c r="G18" s="157"/>
      <c r="H18" s="157"/>
      <c r="I18" s="157"/>
      <c r="J18" s="157"/>
      <c r="K18" s="37"/>
      <c r="L18" s="37"/>
      <c r="M18" s="28"/>
    </row>
    <row r="19" spans="2:13" ht="15.75" customHeight="1" x14ac:dyDescent="0.3">
      <c r="B19" s="29" t="s">
        <v>82</v>
      </c>
      <c r="C19" s="51">
        <v>1912.68</v>
      </c>
      <c r="D19" s="30"/>
      <c r="E19" s="157"/>
      <c r="F19" s="157"/>
      <c r="G19" s="157"/>
      <c r="H19" s="157"/>
      <c r="I19" s="157"/>
      <c r="J19" s="157"/>
      <c r="K19" s="37"/>
      <c r="L19" s="37"/>
      <c r="M19" s="28"/>
    </row>
    <row r="20" spans="2:13" x14ac:dyDescent="0.3">
      <c r="B20" s="29" t="s">
        <v>83</v>
      </c>
      <c r="C20" s="51">
        <v>1709.4</v>
      </c>
      <c r="D20" s="30"/>
      <c r="E20" s="157"/>
      <c r="F20" s="157"/>
      <c r="G20" s="157"/>
      <c r="H20" s="157"/>
      <c r="I20" s="157"/>
      <c r="J20" s="157"/>
      <c r="K20" s="37"/>
      <c r="L20" s="37"/>
    </row>
    <row r="21" spans="2:13" x14ac:dyDescent="0.3">
      <c r="B21" s="29" t="s">
        <v>84</v>
      </c>
      <c r="C21" s="51">
        <v>1852.6200000000001</v>
      </c>
      <c r="D21" s="30"/>
      <c r="E21" s="157"/>
      <c r="F21" s="157"/>
      <c r="G21" s="157"/>
      <c r="H21" s="157"/>
      <c r="I21" s="157"/>
      <c r="J21" s="157"/>
      <c r="K21" s="37"/>
      <c r="L21" s="37"/>
    </row>
    <row r="22" spans="2:13" x14ac:dyDescent="0.3">
      <c r="B22" s="29" t="s">
        <v>85</v>
      </c>
      <c r="C22" s="51">
        <v>1820.28</v>
      </c>
      <c r="D22" s="30"/>
      <c r="E22" s="157"/>
      <c r="F22" s="157"/>
      <c r="G22" s="157"/>
      <c r="H22" s="157"/>
      <c r="I22" s="157"/>
      <c r="J22" s="157"/>
      <c r="K22" s="37"/>
      <c r="L22" s="37"/>
    </row>
    <row r="23" spans="2:13" x14ac:dyDescent="0.3">
      <c r="B23" s="17" t="s">
        <v>86</v>
      </c>
      <c r="C23" s="51">
        <v>1654</v>
      </c>
      <c r="E23" s="157"/>
      <c r="F23" s="157"/>
      <c r="G23" s="157"/>
      <c r="H23" s="157"/>
      <c r="I23" s="157"/>
      <c r="J23" s="157"/>
    </row>
    <row r="24" spans="2:13" ht="17.25" customHeight="1" x14ac:dyDescent="0.3">
      <c r="B24" s="17" t="s">
        <v>87</v>
      </c>
      <c r="C24" s="51">
        <v>1502</v>
      </c>
      <c r="D24" s="61"/>
      <c r="E24" s="157"/>
      <c r="F24" s="157"/>
      <c r="G24" s="157"/>
      <c r="H24" s="157"/>
      <c r="I24" s="157"/>
      <c r="J24" s="157"/>
    </row>
    <row r="25" spans="2:13" ht="17.25" customHeight="1" x14ac:dyDescent="0.3">
      <c r="B25" s="17" t="s">
        <v>88</v>
      </c>
      <c r="C25" s="51">
        <v>1589.28</v>
      </c>
      <c r="D25" s="61"/>
      <c r="E25" s="157"/>
      <c r="F25" s="157"/>
      <c r="G25" s="157"/>
      <c r="H25" s="157"/>
      <c r="I25" s="157"/>
      <c r="J25" s="157"/>
    </row>
    <row r="26" spans="2:13" x14ac:dyDescent="0.3">
      <c r="B26" s="17" t="s">
        <v>89</v>
      </c>
      <c r="C26" s="51">
        <v>2166.7800000000002</v>
      </c>
      <c r="E26" s="157"/>
      <c r="F26" s="157"/>
      <c r="G26" s="157"/>
      <c r="H26" s="157"/>
      <c r="I26" s="157"/>
      <c r="J26" s="157"/>
    </row>
    <row r="27" spans="2:13" x14ac:dyDescent="0.3">
      <c r="B27" s="17" t="s">
        <v>90</v>
      </c>
      <c r="C27" s="51">
        <v>1806.42</v>
      </c>
    </row>
    <row r="28" spans="2:13" x14ac:dyDescent="0.3">
      <c r="B28" s="17" t="s">
        <v>91</v>
      </c>
      <c r="C28" s="51">
        <v>1580</v>
      </c>
    </row>
    <row r="29" spans="2:13" x14ac:dyDescent="0.3">
      <c r="B29" s="17" t="s">
        <v>92</v>
      </c>
      <c r="C29" s="51">
        <v>1801.8000000000002</v>
      </c>
    </row>
    <row r="30" spans="2:13" x14ac:dyDescent="0.3">
      <c r="B30" s="17" t="s">
        <v>93</v>
      </c>
      <c r="C30" s="51">
        <v>1866.48</v>
      </c>
    </row>
    <row r="31" spans="2:13" x14ac:dyDescent="0.3">
      <c r="B31" s="17" t="s">
        <v>94</v>
      </c>
      <c r="C31" s="51">
        <v>1931.16</v>
      </c>
    </row>
    <row r="32" spans="2:13" x14ac:dyDescent="0.3">
      <c r="B32" s="17" t="s">
        <v>95</v>
      </c>
      <c r="C32" s="51">
        <v>2513.2800000000002</v>
      </c>
    </row>
    <row r="33" spans="2:3" x14ac:dyDescent="0.3">
      <c r="B33" s="17" t="s">
        <v>96</v>
      </c>
      <c r="C33" s="51">
        <v>1755.6000000000001</v>
      </c>
    </row>
    <row r="34" spans="2:3" x14ac:dyDescent="0.3">
      <c r="B34" s="17" t="s">
        <v>97</v>
      </c>
      <c r="C34" s="51">
        <v>1912.68</v>
      </c>
    </row>
    <row r="35" spans="2:3" x14ac:dyDescent="0.3">
      <c r="B35" s="17" t="s">
        <v>98</v>
      </c>
      <c r="C35" s="51">
        <v>2023.56</v>
      </c>
    </row>
    <row r="36" spans="2:3" x14ac:dyDescent="0.3">
      <c r="B36" s="17" t="s">
        <v>99</v>
      </c>
      <c r="C36" s="51">
        <v>1801.8000000000002</v>
      </c>
    </row>
    <row r="37" spans="2:3" x14ac:dyDescent="0.3">
      <c r="B37" s="17" t="s">
        <v>100</v>
      </c>
      <c r="C37" s="51">
        <v>2125.2000000000003</v>
      </c>
    </row>
    <row r="38" spans="2:3" x14ac:dyDescent="0.3">
      <c r="B38" s="17" t="s">
        <v>101</v>
      </c>
      <c r="C38" s="51">
        <v>1811.0400000000002</v>
      </c>
    </row>
    <row r="39" spans="2:3" x14ac:dyDescent="0.3">
      <c r="B39" s="17" t="s">
        <v>102</v>
      </c>
      <c r="C39" s="51">
        <v>2139.06</v>
      </c>
    </row>
    <row r="40" spans="2:3" x14ac:dyDescent="0.3">
      <c r="B40" s="17" t="s">
        <v>103</v>
      </c>
      <c r="C40" s="51">
        <v>1861.86</v>
      </c>
    </row>
    <row r="41" spans="2:3" x14ac:dyDescent="0.3">
      <c r="B41" s="17" t="s">
        <v>104</v>
      </c>
      <c r="C41" s="51">
        <v>2092.86</v>
      </c>
    </row>
    <row r="42" spans="2:3" x14ac:dyDescent="0.3">
      <c r="B42" s="17" t="s">
        <v>105</v>
      </c>
      <c r="C42" s="51">
        <v>1866.48</v>
      </c>
    </row>
    <row r="43" spans="2:3" x14ac:dyDescent="0.3">
      <c r="B43" s="17" t="s">
        <v>106</v>
      </c>
      <c r="C43" s="51">
        <v>1702</v>
      </c>
    </row>
    <row r="44" spans="2:3" x14ac:dyDescent="0.3">
      <c r="B44" s="17" t="s">
        <v>107</v>
      </c>
      <c r="C44" s="51">
        <v>1940.4</v>
      </c>
    </row>
    <row r="45" spans="2:3" x14ac:dyDescent="0.3">
      <c r="B45" s="17" t="s">
        <v>108</v>
      </c>
      <c r="C45" s="51">
        <v>1961</v>
      </c>
    </row>
    <row r="46" spans="2:3" x14ac:dyDescent="0.3">
      <c r="B46" s="17" t="s">
        <v>109</v>
      </c>
      <c r="C46" s="51">
        <v>2129.8200000000002</v>
      </c>
    </row>
    <row r="47" spans="2:3" x14ac:dyDescent="0.3">
      <c r="B47" s="17" t="s">
        <v>110</v>
      </c>
      <c r="C47" s="51">
        <v>2386</v>
      </c>
    </row>
    <row r="48" spans="2:3" x14ac:dyDescent="0.3">
      <c r="B48" s="17" t="s">
        <v>111</v>
      </c>
      <c r="C48" s="51">
        <v>1746.36</v>
      </c>
    </row>
    <row r="49" spans="2:3" x14ac:dyDescent="0.3">
      <c r="B49" s="17" t="s">
        <v>112</v>
      </c>
      <c r="C49" s="51">
        <v>2245.3200000000002</v>
      </c>
    </row>
    <row r="50" spans="2:3" x14ac:dyDescent="0.3">
      <c r="B50" s="17" t="s">
        <v>113</v>
      </c>
      <c r="C50" s="51">
        <v>1677.06</v>
      </c>
    </row>
    <row r="51" spans="2:3" x14ac:dyDescent="0.3">
      <c r="B51" s="17" t="s">
        <v>114</v>
      </c>
      <c r="C51" s="51">
        <v>1709.4</v>
      </c>
    </row>
    <row r="52" spans="2:3" x14ac:dyDescent="0.3">
      <c r="B52" s="17" t="s">
        <v>115</v>
      </c>
      <c r="C52" s="51">
        <v>2121</v>
      </c>
    </row>
    <row r="53" spans="2:3" x14ac:dyDescent="0.3">
      <c r="B53" s="17" t="s">
        <v>116</v>
      </c>
      <c r="C53" s="51">
        <v>1968.1200000000001</v>
      </c>
    </row>
    <row r="54" spans="2:3" x14ac:dyDescent="0.3">
      <c r="B54" s="17" t="s">
        <v>117</v>
      </c>
      <c r="C54" s="51">
        <v>1750.98</v>
      </c>
    </row>
    <row r="55" spans="2:3" x14ac:dyDescent="0.3">
      <c r="B55" s="17" t="s">
        <v>118</v>
      </c>
      <c r="C55" s="51">
        <v>1894.2</v>
      </c>
    </row>
    <row r="56" spans="2:3" x14ac:dyDescent="0.3">
      <c r="B56" s="17" t="s">
        <v>119</v>
      </c>
      <c r="C56" s="51">
        <v>1690.92</v>
      </c>
    </row>
    <row r="57" spans="2:3" x14ac:dyDescent="0.3">
      <c r="B57" s="17" t="s">
        <v>120</v>
      </c>
      <c r="C57" s="51">
        <v>1737.1200000000001</v>
      </c>
    </row>
    <row r="58" spans="2:3" x14ac:dyDescent="0.3">
      <c r="B58" s="17" t="s">
        <v>121</v>
      </c>
      <c r="C58" s="51">
        <v>1785</v>
      </c>
    </row>
    <row r="59" spans="2:3" x14ac:dyDescent="0.3">
      <c r="B59" s="17" t="s">
        <v>122</v>
      </c>
      <c r="C59" s="51">
        <v>1381</v>
      </c>
    </row>
    <row r="60" spans="2:3" x14ac:dyDescent="0.3">
      <c r="B60" s="17" t="s">
        <v>123</v>
      </c>
      <c r="C60" s="51">
        <v>1884.96</v>
      </c>
    </row>
    <row r="61" spans="2:3" x14ac:dyDescent="0.3">
      <c r="B61" s="17" t="s">
        <v>124</v>
      </c>
      <c r="C61" s="51">
        <v>1774.0800000000002</v>
      </c>
    </row>
    <row r="62" spans="2:3" x14ac:dyDescent="0.3">
      <c r="B62" s="17" t="s">
        <v>125</v>
      </c>
      <c r="C62" s="51">
        <v>1986.6000000000001</v>
      </c>
    </row>
    <row r="63" spans="2:3" x14ac:dyDescent="0.3">
      <c r="B63" s="17" t="s">
        <v>126</v>
      </c>
      <c r="C63" s="51">
        <v>1995.8400000000001</v>
      </c>
    </row>
    <row r="64" spans="2:3" x14ac:dyDescent="0.3">
      <c r="B64" s="17" t="s">
        <v>127</v>
      </c>
      <c r="C64" s="51">
        <v>1707</v>
      </c>
    </row>
    <row r="65" spans="2:3" x14ac:dyDescent="0.3">
      <c r="B65" s="17" t="s">
        <v>128</v>
      </c>
      <c r="C65" s="51">
        <v>1972.7400000000002</v>
      </c>
    </row>
    <row r="66" spans="2:3" x14ac:dyDescent="0.3">
      <c r="B66" s="17" t="s">
        <v>129</v>
      </c>
      <c r="C66" s="51">
        <v>1473.78</v>
      </c>
    </row>
    <row r="67" spans="2:3" x14ac:dyDescent="0.3">
      <c r="B67" s="17" t="s">
        <v>130</v>
      </c>
      <c r="C67" s="51">
        <v>2065.1400000000003</v>
      </c>
    </row>
    <row r="68" spans="2:3" x14ac:dyDescent="0.3">
      <c r="B68" s="17" t="s">
        <v>131</v>
      </c>
      <c r="C68" s="51">
        <v>1547</v>
      </c>
    </row>
    <row r="69" spans="2:3" x14ac:dyDescent="0.3">
      <c r="B69" s="17" t="s">
        <v>132</v>
      </c>
      <c r="C69" s="51">
        <v>1514</v>
      </c>
    </row>
    <row r="70" spans="2:3" x14ac:dyDescent="0.3">
      <c r="B70" s="17" t="s">
        <v>133</v>
      </c>
      <c r="C70" s="51">
        <v>1921.92</v>
      </c>
    </row>
    <row r="71" spans="2:3" x14ac:dyDescent="0.3">
      <c r="B71" s="17" t="s">
        <v>134</v>
      </c>
      <c r="C71" s="51">
        <v>1871.1000000000001</v>
      </c>
    </row>
    <row r="72" spans="2:3" x14ac:dyDescent="0.3">
      <c r="B72" s="17" t="s">
        <v>135</v>
      </c>
      <c r="C72" s="51">
        <v>1380.7</v>
      </c>
    </row>
    <row r="73" spans="2:3" x14ac:dyDescent="0.3">
      <c r="B73" s="17" t="s">
        <v>136</v>
      </c>
      <c r="C73" s="51">
        <v>1778.7</v>
      </c>
    </row>
    <row r="74" spans="2:3" x14ac:dyDescent="0.3">
      <c r="B74" s="17" t="s">
        <v>137</v>
      </c>
      <c r="C74" s="51">
        <v>1961</v>
      </c>
    </row>
    <row r="75" spans="2:3" x14ac:dyDescent="0.3">
      <c r="B75" s="17" t="s">
        <v>138</v>
      </c>
      <c r="C75" s="51">
        <v>1857.2400000000002</v>
      </c>
    </row>
    <row r="76" spans="2:3" x14ac:dyDescent="0.3">
      <c r="B76" s="17" t="s">
        <v>139</v>
      </c>
      <c r="C76" s="51">
        <v>2065.1400000000003</v>
      </c>
    </row>
    <row r="77" spans="2:3" x14ac:dyDescent="0.3">
      <c r="B77" s="17" t="s">
        <v>140</v>
      </c>
      <c r="C77" s="51">
        <v>1940.4</v>
      </c>
    </row>
    <row r="78" spans="2:3" x14ac:dyDescent="0.3">
      <c r="B78" s="17" t="s">
        <v>141</v>
      </c>
      <c r="C78" s="51">
        <v>2014.3200000000002</v>
      </c>
    </row>
    <row r="79" spans="2:3" x14ac:dyDescent="0.3">
      <c r="B79" s="17" t="s">
        <v>142</v>
      </c>
      <c r="C79" s="51">
        <v>1986.6000000000001</v>
      </c>
    </row>
    <row r="80" spans="2:3" x14ac:dyDescent="0.3">
      <c r="B80" s="17" t="s">
        <v>143</v>
      </c>
      <c r="C80" s="51">
        <v>1737</v>
      </c>
    </row>
    <row r="81" spans="2:3" x14ac:dyDescent="0.3">
      <c r="B81" s="17" t="s">
        <v>144</v>
      </c>
      <c r="C81" s="51">
        <v>1496</v>
      </c>
    </row>
    <row r="82" spans="2:3" x14ac:dyDescent="0.3">
      <c r="B82" s="17" t="s">
        <v>145</v>
      </c>
      <c r="C82" s="51">
        <v>2157.5400000000004</v>
      </c>
    </row>
    <row r="83" spans="2:3" x14ac:dyDescent="0.3">
      <c r="B83" s="17" t="s">
        <v>146</v>
      </c>
      <c r="C83" s="51">
        <v>1848</v>
      </c>
    </row>
    <row r="84" spans="2:3" x14ac:dyDescent="0.3">
      <c r="B84" s="17" t="s">
        <v>147</v>
      </c>
      <c r="C84" s="51">
        <v>2046.66</v>
      </c>
    </row>
    <row r="85" spans="2:3" x14ac:dyDescent="0.3">
      <c r="B85" s="17" t="s">
        <v>148</v>
      </c>
      <c r="C85" s="51">
        <v>1464.54</v>
      </c>
    </row>
    <row r="86" spans="2:3" x14ac:dyDescent="0.3">
      <c r="B86" s="17" t="s">
        <v>149</v>
      </c>
      <c r="C86" s="51">
        <v>1742</v>
      </c>
    </row>
    <row r="87" spans="2:3" x14ac:dyDescent="0.3">
      <c r="B87" s="17" t="s">
        <v>150</v>
      </c>
      <c r="C87" s="51">
        <v>1617</v>
      </c>
    </row>
    <row r="88" spans="2:3" x14ac:dyDescent="0.3">
      <c r="B88" s="17" t="s">
        <v>151</v>
      </c>
      <c r="C88" s="51">
        <v>1911</v>
      </c>
    </row>
    <row r="89" spans="2:3" x14ac:dyDescent="0.3">
      <c r="B89" s="17" t="s">
        <v>152</v>
      </c>
      <c r="C89" s="51">
        <v>1719</v>
      </c>
    </row>
    <row r="90" spans="2:3" x14ac:dyDescent="0.3">
      <c r="B90" s="17" t="s">
        <v>153</v>
      </c>
      <c r="C90" s="51">
        <v>1972.7400000000002</v>
      </c>
    </row>
    <row r="91" spans="2:3" x14ac:dyDescent="0.3">
      <c r="B91" s="17" t="s">
        <v>154</v>
      </c>
      <c r="C91" s="51">
        <v>1680</v>
      </c>
    </row>
    <row r="92" spans="2:3" x14ac:dyDescent="0.3">
      <c r="B92" s="17" t="s">
        <v>155</v>
      </c>
      <c r="C92" s="51">
        <v>1848</v>
      </c>
    </row>
    <row r="93" spans="2:3" x14ac:dyDescent="0.3">
      <c r="B93" s="17" t="s">
        <v>156</v>
      </c>
      <c r="C93" s="51">
        <v>2171.4</v>
      </c>
    </row>
    <row r="94" spans="2:3" x14ac:dyDescent="0.3">
      <c r="B94" s="17" t="s">
        <v>157</v>
      </c>
      <c r="C94" s="51">
        <v>1755.6000000000001</v>
      </c>
    </row>
    <row r="95" spans="2:3" x14ac:dyDescent="0.3">
      <c r="B95" s="17" t="s">
        <v>158</v>
      </c>
      <c r="C95" s="51">
        <v>2106.7200000000003</v>
      </c>
    </row>
    <row r="96" spans="2:3" x14ac:dyDescent="0.3">
      <c r="B96" s="17" t="s">
        <v>159</v>
      </c>
      <c r="C96" s="51">
        <v>1261.2600000000002</v>
      </c>
    </row>
    <row r="97" spans="2:3" x14ac:dyDescent="0.3">
      <c r="B97" s="17" t="s">
        <v>160</v>
      </c>
      <c r="C97" s="51">
        <v>1783.3200000000002</v>
      </c>
    </row>
    <row r="98" spans="2:3" x14ac:dyDescent="0.3">
      <c r="B98" s="17" t="s">
        <v>161</v>
      </c>
      <c r="C98" s="51">
        <v>1995.8400000000001</v>
      </c>
    </row>
    <row r="99" spans="2:3" x14ac:dyDescent="0.3">
      <c r="B99" s="17" t="s">
        <v>162</v>
      </c>
      <c r="C99" s="51">
        <v>1755.6000000000001</v>
      </c>
    </row>
    <row r="100" spans="2:3" x14ac:dyDescent="0.3">
      <c r="B100" s="17" t="s">
        <v>163</v>
      </c>
      <c r="C100" s="51">
        <v>1917.3000000000002</v>
      </c>
    </row>
    <row r="101" spans="2:3" x14ac:dyDescent="0.3">
      <c r="B101" s="17" t="s">
        <v>164</v>
      </c>
      <c r="C101" s="51">
        <v>1661</v>
      </c>
    </row>
    <row r="102" spans="2:3" x14ac:dyDescent="0.3">
      <c r="B102" s="17" t="s">
        <v>165</v>
      </c>
      <c r="C102" s="51">
        <v>2199.1200000000003</v>
      </c>
    </row>
    <row r="103" spans="2:3" x14ac:dyDescent="0.3">
      <c r="B103" s="17" t="s">
        <v>166</v>
      </c>
      <c r="C103" s="51">
        <v>2328.48</v>
      </c>
    </row>
    <row r="104" spans="2:3" x14ac:dyDescent="0.3">
      <c r="B104" s="17" t="s">
        <v>167</v>
      </c>
      <c r="C104" s="51">
        <v>2203.7400000000002</v>
      </c>
    </row>
    <row r="105" spans="2:3" x14ac:dyDescent="0.3">
      <c r="B105" s="17" t="s">
        <v>168</v>
      </c>
      <c r="C105" s="51">
        <v>1664</v>
      </c>
    </row>
    <row r="106" spans="2:3" x14ac:dyDescent="0.3">
      <c r="B106" s="17" t="s">
        <v>169</v>
      </c>
      <c r="C106" s="51">
        <v>1499</v>
      </c>
    </row>
    <row r="107" spans="2:3" x14ac:dyDescent="0.3">
      <c r="B107" s="17" t="s">
        <v>170</v>
      </c>
      <c r="C107" s="51">
        <v>2125.2000000000003</v>
      </c>
    </row>
    <row r="108" spans="2:3" x14ac:dyDescent="0.3">
      <c r="B108" s="17" t="s">
        <v>171</v>
      </c>
      <c r="C108" s="51">
        <v>1593.9</v>
      </c>
    </row>
    <row r="109" spans="2:3" x14ac:dyDescent="0.3">
      <c r="B109" s="17" t="s">
        <v>172</v>
      </c>
      <c r="C109" s="51">
        <v>2065.1400000000003</v>
      </c>
    </row>
    <row r="110" spans="2:3" x14ac:dyDescent="0.3">
      <c r="B110" s="17" t="s">
        <v>173</v>
      </c>
      <c r="C110" s="51">
        <v>2148.3000000000002</v>
      </c>
    </row>
    <row r="111" spans="2:3" x14ac:dyDescent="0.3">
      <c r="B111" s="17" t="s">
        <v>174</v>
      </c>
      <c r="C111" s="51">
        <v>1935.78</v>
      </c>
    </row>
    <row r="112" spans="2:3" x14ac:dyDescent="0.3">
      <c r="B112" s="17" t="s">
        <v>175</v>
      </c>
      <c r="C112" s="51">
        <v>1700.16</v>
      </c>
    </row>
    <row r="113" spans="2:3" x14ac:dyDescent="0.3">
      <c r="B113" s="17" t="s">
        <v>176</v>
      </c>
      <c r="C113" s="51">
        <v>1750.98</v>
      </c>
    </row>
    <row r="114" spans="2:3" x14ac:dyDescent="0.3">
      <c r="B114" s="17" t="s">
        <v>177</v>
      </c>
      <c r="C114" s="51">
        <v>2199.1200000000003</v>
      </c>
    </row>
    <row r="115" spans="2:3" x14ac:dyDescent="0.3">
      <c r="B115" s="17" t="s">
        <v>178</v>
      </c>
      <c r="C115" s="51">
        <v>1852.6200000000001</v>
      </c>
    </row>
    <row r="116" spans="2:3" x14ac:dyDescent="0.3">
      <c r="B116" s="17" t="s">
        <v>179</v>
      </c>
      <c r="C116" s="51">
        <v>2238</v>
      </c>
    </row>
    <row r="117" spans="2:3" x14ac:dyDescent="0.3">
      <c r="B117" s="17" t="s">
        <v>180</v>
      </c>
      <c r="C117" s="51">
        <v>1404.48</v>
      </c>
    </row>
    <row r="118" spans="2:3" x14ac:dyDescent="0.3">
      <c r="B118" s="17" t="s">
        <v>181</v>
      </c>
      <c r="C118" s="51">
        <v>1834.1400000000003</v>
      </c>
    </row>
    <row r="119" spans="2:3" x14ac:dyDescent="0.3">
      <c r="B119" s="17" t="s">
        <v>182</v>
      </c>
      <c r="C119" s="51">
        <v>2185.2600000000002</v>
      </c>
    </row>
    <row r="120" spans="2:3" x14ac:dyDescent="0.3">
      <c r="B120" s="17" t="s">
        <v>183</v>
      </c>
      <c r="C120" s="51">
        <v>2000.46</v>
      </c>
    </row>
    <row r="121" spans="2:3" x14ac:dyDescent="0.3">
      <c r="B121" s="17" t="s">
        <v>184</v>
      </c>
      <c r="C121" s="51">
        <v>1801.8000000000002</v>
      </c>
    </row>
    <row r="122" spans="2:3" x14ac:dyDescent="0.3">
      <c r="B122" s="17" t="s">
        <v>185</v>
      </c>
      <c r="C122" s="51">
        <v>2074.38</v>
      </c>
    </row>
    <row r="123" spans="2:3" x14ac:dyDescent="0.3">
      <c r="B123" s="17" t="s">
        <v>186</v>
      </c>
      <c r="C123" s="51">
        <v>1681.68</v>
      </c>
    </row>
    <row r="124" spans="2:3" x14ac:dyDescent="0.3">
      <c r="B124" s="17" t="s">
        <v>187</v>
      </c>
      <c r="C124" s="51">
        <v>2065.1400000000003</v>
      </c>
    </row>
    <row r="125" spans="2:3" x14ac:dyDescent="0.3">
      <c r="B125" s="17" t="s">
        <v>188</v>
      </c>
      <c r="C125" s="51">
        <v>2074.38</v>
      </c>
    </row>
    <row r="126" spans="2:3" x14ac:dyDescent="0.3">
      <c r="B126" s="17" t="s">
        <v>189</v>
      </c>
      <c r="C126" s="51">
        <v>1727.88</v>
      </c>
    </row>
    <row r="127" spans="2:3" x14ac:dyDescent="0.3">
      <c r="B127" s="17" t="s">
        <v>190</v>
      </c>
      <c r="C127" s="51">
        <v>1894.2</v>
      </c>
    </row>
    <row r="128" spans="2:3" x14ac:dyDescent="0.3">
      <c r="B128" s="17" t="s">
        <v>191</v>
      </c>
      <c r="C128" s="51">
        <v>1449</v>
      </c>
    </row>
    <row r="129" spans="2:3" x14ac:dyDescent="0.3">
      <c r="B129" s="17" t="s">
        <v>192</v>
      </c>
      <c r="C129" s="51">
        <v>1718.6400000000003</v>
      </c>
    </row>
    <row r="130" spans="2:3" x14ac:dyDescent="0.3">
      <c r="B130" s="17" t="s">
        <v>193</v>
      </c>
      <c r="C130" s="51">
        <v>1759</v>
      </c>
    </row>
    <row r="131" spans="2:3" x14ac:dyDescent="0.3">
      <c r="B131" s="17" t="s">
        <v>194</v>
      </c>
      <c r="C131" s="51">
        <v>1686.3000000000002</v>
      </c>
    </row>
    <row r="132" spans="2:3" x14ac:dyDescent="0.3">
      <c r="B132" s="17" t="s">
        <v>195</v>
      </c>
      <c r="C132" s="51">
        <v>1834.1400000000003</v>
      </c>
    </row>
    <row r="133" spans="2:3" x14ac:dyDescent="0.3">
      <c r="B133" s="17" t="s">
        <v>196</v>
      </c>
      <c r="C133" s="51">
        <v>1783.3200000000002</v>
      </c>
    </row>
    <row r="134" spans="2:3" x14ac:dyDescent="0.3">
      <c r="B134" s="17" t="s">
        <v>197</v>
      </c>
      <c r="C134" s="51">
        <v>1834.1400000000003</v>
      </c>
    </row>
    <row r="135" spans="2:3" x14ac:dyDescent="0.3">
      <c r="B135" s="17" t="s">
        <v>198</v>
      </c>
      <c r="C135" s="51">
        <v>1419</v>
      </c>
    </row>
    <row r="136" spans="2:3" x14ac:dyDescent="0.3">
      <c r="B136" s="17" t="s">
        <v>199</v>
      </c>
      <c r="C136" s="51">
        <v>1917.3000000000002</v>
      </c>
    </row>
    <row r="137" spans="2:3" x14ac:dyDescent="0.3">
      <c r="B137" s="17" t="s">
        <v>200</v>
      </c>
      <c r="C137" s="51">
        <v>2166.7800000000002</v>
      </c>
    </row>
    <row r="138" spans="2:3" x14ac:dyDescent="0.3">
      <c r="B138" s="17" t="s">
        <v>201</v>
      </c>
      <c r="C138" s="51">
        <v>1843.38</v>
      </c>
    </row>
    <row r="139" spans="2:3" x14ac:dyDescent="0.3">
      <c r="B139" s="17" t="s">
        <v>202</v>
      </c>
      <c r="C139" s="51">
        <v>1672.4400000000003</v>
      </c>
    </row>
    <row r="140" spans="2:3" x14ac:dyDescent="0.3">
      <c r="B140" s="17" t="s">
        <v>203</v>
      </c>
      <c r="C140" s="51">
        <v>1991.2200000000003</v>
      </c>
    </row>
    <row r="141" spans="2:3" x14ac:dyDescent="0.3">
      <c r="B141" s="17" t="s">
        <v>204</v>
      </c>
      <c r="C141" s="51">
        <v>1875.7200000000003</v>
      </c>
    </row>
    <row r="142" spans="2:3" x14ac:dyDescent="0.3">
      <c r="B142" s="17" t="s">
        <v>205</v>
      </c>
      <c r="C142" s="51">
        <v>1787</v>
      </c>
    </row>
    <row r="143" spans="2:3" x14ac:dyDescent="0.3">
      <c r="B143" s="17" t="s">
        <v>206</v>
      </c>
      <c r="C143" s="51">
        <v>1738</v>
      </c>
    </row>
    <row r="144" spans="2:3" x14ac:dyDescent="0.3">
      <c r="B144" s="17" t="s">
        <v>207</v>
      </c>
      <c r="C144" s="51">
        <v>2217.6000000000004</v>
      </c>
    </row>
    <row r="145" spans="2:3" x14ac:dyDescent="0.3">
      <c r="B145" s="17" t="s">
        <v>208</v>
      </c>
      <c r="C145" s="51">
        <v>1524.6000000000001</v>
      </c>
    </row>
    <row r="146" spans="2:3" x14ac:dyDescent="0.3">
      <c r="B146" s="17" t="s">
        <v>209</v>
      </c>
      <c r="C146" s="51">
        <v>1834.1400000000003</v>
      </c>
    </row>
    <row r="147" spans="2:3" x14ac:dyDescent="0.3">
      <c r="B147" s="17" t="s">
        <v>210</v>
      </c>
      <c r="C147" s="51">
        <v>1811.0400000000002</v>
      </c>
    </row>
    <row r="148" spans="2:3" x14ac:dyDescent="0.3">
      <c r="B148" s="17" t="s">
        <v>211</v>
      </c>
      <c r="C148" s="51">
        <v>1404.48</v>
      </c>
    </row>
    <row r="149" spans="2:3" x14ac:dyDescent="0.3">
      <c r="B149" s="17" t="s">
        <v>212</v>
      </c>
      <c r="C149" s="51">
        <v>1843.38</v>
      </c>
    </row>
    <row r="150" spans="2:3" x14ac:dyDescent="0.3">
      <c r="B150" s="17" t="s">
        <v>213</v>
      </c>
      <c r="C150" s="51">
        <v>2055.9</v>
      </c>
    </row>
    <row r="151" spans="2:3" x14ac:dyDescent="0.3">
      <c r="B151" s="17" t="s">
        <v>214</v>
      </c>
      <c r="C151" s="51">
        <v>2102.1</v>
      </c>
    </row>
    <row r="152" spans="2:3" x14ac:dyDescent="0.3">
      <c r="B152" s="17" t="s">
        <v>215</v>
      </c>
      <c r="C152" s="51">
        <v>1940.4</v>
      </c>
    </row>
    <row r="153" spans="2:3" x14ac:dyDescent="0.3">
      <c r="B153" s="17" t="s">
        <v>216</v>
      </c>
      <c r="C153" s="51">
        <v>1880.3400000000001</v>
      </c>
    </row>
    <row r="154" spans="2:3" x14ac:dyDescent="0.3">
      <c r="B154" s="17" t="s">
        <v>217</v>
      </c>
      <c r="C154" s="51">
        <v>1972.7400000000002</v>
      </c>
    </row>
    <row r="155" spans="2:3" x14ac:dyDescent="0.3">
      <c r="B155" s="17" t="s">
        <v>218</v>
      </c>
      <c r="C155" s="51">
        <v>1968.1200000000001</v>
      </c>
    </row>
    <row r="156" spans="2:3" x14ac:dyDescent="0.3">
      <c r="B156" s="17" t="s">
        <v>219</v>
      </c>
      <c r="C156" s="51">
        <v>1741.7400000000002</v>
      </c>
    </row>
    <row r="157" spans="2:3" x14ac:dyDescent="0.3">
      <c r="B157" s="17" t="s">
        <v>220</v>
      </c>
      <c r="C157" s="51">
        <v>1603</v>
      </c>
    </row>
    <row r="158" spans="2:3" x14ac:dyDescent="0.3">
      <c r="B158" s="17" t="s">
        <v>221</v>
      </c>
      <c r="C158" s="51">
        <v>1598.5200000000002</v>
      </c>
    </row>
    <row r="159" spans="2:3" x14ac:dyDescent="0.3">
      <c r="B159" s="17" t="s">
        <v>222</v>
      </c>
      <c r="C159" s="51">
        <v>1450.68</v>
      </c>
    </row>
    <row r="160" spans="2:3" x14ac:dyDescent="0.3">
      <c r="B160" s="17" t="s">
        <v>223</v>
      </c>
      <c r="C160" s="51">
        <v>1968.1200000000001</v>
      </c>
    </row>
    <row r="161" spans="2:3" x14ac:dyDescent="0.3">
      <c r="B161" s="17" t="s">
        <v>2</v>
      </c>
      <c r="C161" s="51">
        <v>1697.6</v>
      </c>
    </row>
    <row r="162" spans="2:3" x14ac:dyDescent="0.3">
      <c r="B162" s="17" t="s">
        <v>224</v>
      </c>
      <c r="C162" s="51">
        <v>1958.88</v>
      </c>
    </row>
    <row r="163" spans="2:3" x14ac:dyDescent="0.3">
      <c r="B163" s="17" t="s">
        <v>225</v>
      </c>
      <c r="C163" s="51">
        <v>1465</v>
      </c>
    </row>
    <row r="164" spans="2:3" x14ac:dyDescent="0.3">
      <c r="B164" s="17" t="s">
        <v>226</v>
      </c>
      <c r="C164" s="51">
        <v>1551</v>
      </c>
    </row>
    <row r="165" spans="2:3" x14ac:dyDescent="0.3">
      <c r="B165" s="17" t="s">
        <v>227</v>
      </c>
      <c r="C165" s="51">
        <v>1917.3000000000002</v>
      </c>
    </row>
    <row r="166" spans="2:3" x14ac:dyDescent="0.3">
      <c r="B166" s="17" t="s">
        <v>228</v>
      </c>
      <c r="C166" s="51">
        <v>1834.1400000000003</v>
      </c>
    </row>
    <row r="167" spans="2:3" x14ac:dyDescent="0.3">
      <c r="B167" s="17" t="s">
        <v>229</v>
      </c>
      <c r="C167" s="51">
        <v>1954.26</v>
      </c>
    </row>
    <row r="168" spans="2:3" x14ac:dyDescent="0.3">
      <c r="B168" s="17" t="s">
        <v>230</v>
      </c>
      <c r="C168" s="51">
        <v>1612.38</v>
      </c>
    </row>
    <row r="169" spans="2:3" x14ac:dyDescent="0.3">
      <c r="B169" s="17" t="s">
        <v>231</v>
      </c>
      <c r="C169" s="51">
        <v>1769.46</v>
      </c>
    </row>
    <row r="170" spans="2:3" x14ac:dyDescent="0.3">
      <c r="B170" s="17" t="s">
        <v>232</v>
      </c>
      <c r="C170" s="51">
        <v>2046.66</v>
      </c>
    </row>
    <row r="171" spans="2:3" x14ac:dyDescent="0.3">
      <c r="B171" s="17" t="s">
        <v>233</v>
      </c>
      <c r="C171" s="51">
        <v>1745</v>
      </c>
    </row>
    <row r="172" spans="2:3" x14ac:dyDescent="0.3">
      <c r="B172" s="17" t="s">
        <v>234</v>
      </c>
      <c r="C172" s="51">
        <v>1681.68</v>
      </c>
    </row>
    <row r="173" spans="2:3" x14ac:dyDescent="0.3">
      <c r="B173" s="17" t="s">
        <v>235</v>
      </c>
      <c r="C173" s="51">
        <v>2055.9</v>
      </c>
    </row>
    <row r="174" spans="2:3" x14ac:dyDescent="0.3">
      <c r="B174" s="17" t="s">
        <v>236</v>
      </c>
      <c r="C174" s="51">
        <v>1801.8000000000002</v>
      </c>
    </row>
    <row r="175" spans="2:3" x14ac:dyDescent="0.3">
      <c r="B175" s="17" t="s">
        <v>237</v>
      </c>
      <c r="C175" s="51">
        <v>2351.58</v>
      </c>
    </row>
    <row r="176" spans="2:3" x14ac:dyDescent="0.3">
      <c r="B176" s="17" t="s">
        <v>238</v>
      </c>
      <c r="C176" s="51">
        <v>1536</v>
      </c>
    </row>
    <row r="177" spans="2:3" x14ac:dyDescent="0.3">
      <c r="B177" s="17" t="s">
        <v>239</v>
      </c>
      <c r="C177" s="51">
        <v>1826</v>
      </c>
    </row>
    <row r="178" spans="2:3" x14ac:dyDescent="0.3">
      <c r="B178" s="17" t="s">
        <v>240</v>
      </c>
      <c r="C178" s="51">
        <v>1723.26</v>
      </c>
    </row>
    <row r="179" spans="2:3" x14ac:dyDescent="0.3">
      <c r="B179" s="17" t="s">
        <v>241</v>
      </c>
      <c r="C179" s="51">
        <v>1141.1400000000001</v>
      </c>
    </row>
    <row r="180" spans="2:3" x14ac:dyDescent="0.3">
      <c r="B180" s="17" t="s">
        <v>242</v>
      </c>
      <c r="C180" s="51">
        <v>1787.9400000000003</v>
      </c>
    </row>
    <row r="181" spans="2:3" x14ac:dyDescent="0.3">
      <c r="B181" s="17" t="s">
        <v>243</v>
      </c>
      <c r="C181" s="51">
        <v>1921.92</v>
      </c>
    </row>
    <row r="182" spans="2:3" x14ac:dyDescent="0.3">
      <c r="B182" s="17" t="s">
        <v>244</v>
      </c>
      <c r="C182" s="51">
        <v>1469.16</v>
      </c>
    </row>
    <row r="183" spans="2:3" x14ac:dyDescent="0.3">
      <c r="B183" s="17" t="s">
        <v>245</v>
      </c>
      <c r="C183" s="51">
        <v>1917.3000000000002</v>
      </c>
    </row>
    <row r="184" spans="2:3" x14ac:dyDescent="0.3">
      <c r="B184" s="17" t="s">
        <v>246</v>
      </c>
      <c r="C184" s="51">
        <v>2009.7</v>
      </c>
    </row>
    <row r="185" spans="2:3" x14ac:dyDescent="0.3">
      <c r="B185" s="17" t="s">
        <v>247</v>
      </c>
      <c r="C185" s="51">
        <v>1908.06</v>
      </c>
    </row>
  </sheetData>
  <mergeCells count="1">
    <mergeCell ref="E16:J2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52FA5-DAD2-4823-99B5-9C6021F0E663}">
  <sheetPr>
    <tabColor rgb="FFF79646"/>
  </sheetPr>
  <dimension ref="A2:O65"/>
  <sheetViews>
    <sheetView workbookViewId="0">
      <selection activeCell="B16" sqref="B16"/>
    </sheetView>
  </sheetViews>
  <sheetFormatPr defaultColWidth="11.44140625" defaultRowHeight="14.4" x14ac:dyDescent="0.3"/>
  <cols>
    <col min="1" max="1" width="5.44140625" style="27" customWidth="1"/>
    <col min="2" max="2" width="58.33203125" style="27" customWidth="1"/>
    <col min="3" max="3" width="37.88671875" style="27" customWidth="1"/>
    <col min="4" max="4" width="23.44140625" style="27" customWidth="1"/>
    <col min="5" max="5" width="11.44140625" style="27"/>
    <col min="6" max="6" width="32.88671875" style="27" customWidth="1"/>
    <col min="7" max="16384" width="11.44140625" style="27"/>
  </cols>
  <sheetData>
    <row r="2" spans="2:15" s="4" customFormat="1" ht="18" customHeight="1" x14ac:dyDescent="0.3">
      <c r="B2" s="21" t="s">
        <v>70</v>
      </c>
      <c r="C2" s="6"/>
      <c r="D2" s="7"/>
      <c r="E2" s="7"/>
      <c r="F2" s="7"/>
      <c r="G2" s="7"/>
      <c r="H2" s="7"/>
      <c r="I2" s="7"/>
      <c r="J2" s="7"/>
      <c r="K2" s="7"/>
      <c r="L2" s="7"/>
      <c r="M2" s="7"/>
      <c r="N2" s="7"/>
      <c r="O2" s="7"/>
    </row>
    <row r="4" spans="2:15" x14ac:dyDescent="0.3">
      <c r="C4" s="33" t="s">
        <v>71</v>
      </c>
      <c r="D4" s="33" t="s">
        <v>72</v>
      </c>
    </row>
    <row r="5" spans="2:15" x14ac:dyDescent="0.3">
      <c r="C5" s="9"/>
      <c r="D5" s="34" t="s">
        <v>73</v>
      </c>
    </row>
    <row r="6" spans="2:15" x14ac:dyDescent="0.3">
      <c r="C6" s="11"/>
      <c r="D6" s="34" t="s">
        <v>74</v>
      </c>
    </row>
    <row r="7" spans="2:15" x14ac:dyDescent="0.3">
      <c r="C7" s="12"/>
      <c r="D7" s="34" t="s">
        <v>1</v>
      </c>
    </row>
    <row r="8" spans="2:15" x14ac:dyDescent="0.3">
      <c r="C8" s="13"/>
      <c r="D8" s="34" t="s">
        <v>75</v>
      </c>
    </row>
    <row r="9" spans="2:15" s="35" customFormat="1" x14ac:dyDescent="0.3"/>
    <row r="10" spans="2:15" s="18" customFormat="1" ht="18" x14ac:dyDescent="0.3">
      <c r="B10" s="44" t="s">
        <v>250</v>
      </c>
    </row>
    <row r="11" spans="2:15" x14ac:dyDescent="0.3">
      <c r="B11" s="32"/>
    </row>
    <row r="12" spans="2:15" x14ac:dyDescent="0.3">
      <c r="B12" s="36"/>
      <c r="C12" s="36"/>
      <c r="D12" s="36"/>
      <c r="E12" s="36"/>
    </row>
    <row r="13" spans="2:15" ht="14.25" customHeight="1" x14ac:dyDescent="0.3"/>
    <row r="14" spans="2:15" ht="14.25" customHeight="1" x14ac:dyDescent="0.3"/>
    <row r="15" spans="2:15" ht="21.75" customHeight="1" x14ac:dyDescent="0.3">
      <c r="B15" s="49" t="s">
        <v>287</v>
      </c>
      <c r="C15" s="49" t="s">
        <v>267</v>
      </c>
      <c r="F15" s="38"/>
      <c r="G15" s="39"/>
    </row>
    <row r="16" spans="2:15" ht="15" customHeight="1" x14ac:dyDescent="0.3">
      <c r="B16" s="45" t="s">
        <v>4</v>
      </c>
      <c r="C16" s="46">
        <v>483.3</v>
      </c>
      <c r="E16" s="158" t="s">
        <v>249</v>
      </c>
      <c r="F16" s="159"/>
      <c r="G16" s="160"/>
      <c r="H16" s="40"/>
      <c r="I16" s="40"/>
      <c r="J16" s="40"/>
      <c r="K16" s="40"/>
    </row>
    <row r="17" spans="2:7" x14ac:dyDescent="0.3">
      <c r="B17" s="45" t="s">
        <v>5</v>
      </c>
      <c r="C17" s="47">
        <v>24.5</v>
      </c>
      <c r="E17" s="161"/>
      <c r="F17" s="162"/>
      <c r="G17" s="163"/>
    </row>
    <row r="18" spans="2:7" ht="16.2" x14ac:dyDescent="0.3">
      <c r="B18" s="45" t="s">
        <v>6</v>
      </c>
      <c r="C18" s="48">
        <v>19.600000000000001</v>
      </c>
      <c r="E18" s="164" t="s">
        <v>270</v>
      </c>
      <c r="F18" s="165"/>
      <c r="G18" s="166"/>
    </row>
    <row r="19" spans="2:7" x14ac:dyDescent="0.3">
      <c r="B19" s="45" t="s">
        <v>7</v>
      </c>
      <c r="C19" s="48"/>
      <c r="F19" s="41"/>
      <c r="G19" s="32"/>
    </row>
    <row r="20" spans="2:7" x14ac:dyDescent="0.3">
      <c r="B20" s="45" t="s">
        <v>8</v>
      </c>
      <c r="C20" s="48"/>
      <c r="F20" s="41"/>
      <c r="G20" s="32"/>
    </row>
    <row r="21" spans="2:7" x14ac:dyDescent="0.3">
      <c r="B21" s="45" t="s">
        <v>9</v>
      </c>
      <c r="C21" s="47">
        <v>391.8</v>
      </c>
      <c r="F21" s="41"/>
      <c r="G21" s="32"/>
    </row>
    <row r="22" spans="2:7" x14ac:dyDescent="0.3">
      <c r="B22" s="45" t="s">
        <v>10</v>
      </c>
      <c r="C22" s="47">
        <v>115.9</v>
      </c>
      <c r="F22" s="41"/>
      <c r="G22" s="32"/>
    </row>
    <row r="23" spans="2:7" x14ac:dyDescent="0.3">
      <c r="B23" s="45" t="s">
        <v>11</v>
      </c>
      <c r="C23" s="47">
        <v>47.2</v>
      </c>
      <c r="F23" s="41"/>
      <c r="G23" s="32"/>
    </row>
    <row r="24" spans="2:7" x14ac:dyDescent="0.3">
      <c r="B24" s="45" t="s">
        <v>12</v>
      </c>
      <c r="C24" s="47">
        <v>45.2</v>
      </c>
      <c r="F24" s="41"/>
      <c r="G24" s="32"/>
    </row>
    <row r="25" spans="2:7" x14ac:dyDescent="0.3">
      <c r="B25" s="45" t="s">
        <v>13</v>
      </c>
      <c r="C25" s="47">
        <v>9</v>
      </c>
      <c r="F25" s="41"/>
      <c r="G25" s="32"/>
    </row>
    <row r="26" spans="2:7" x14ac:dyDescent="0.3">
      <c r="B26" s="45" t="s">
        <v>14</v>
      </c>
      <c r="C26" s="47">
        <v>92.5</v>
      </c>
      <c r="F26" s="41"/>
      <c r="G26" s="32"/>
    </row>
    <row r="27" spans="2:7" x14ac:dyDescent="0.3">
      <c r="B27" s="45" t="s">
        <v>15</v>
      </c>
      <c r="C27" s="47">
        <v>41</v>
      </c>
      <c r="F27" s="41"/>
      <c r="G27" s="32"/>
    </row>
    <row r="28" spans="2:7" x14ac:dyDescent="0.3">
      <c r="B28" s="45" t="s">
        <v>16</v>
      </c>
      <c r="C28" s="47">
        <v>98.4</v>
      </c>
      <c r="F28" s="41"/>
      <c r="G28" s="32"/>
    </row>
    <row r="29" spans="2:7" x14ac:dyDescent="0.3">
      <c r="B29" s="45" t="s">
        <v>17</v>
      </c>
      <c r="C29" s="47">
        <v>91.4</v>
      </c>
      <c r="F29" s="41"/>
      <c r="G29" s="32"/>
    </row>
    <row r="30" spans="2:7" x14ac:dyDescent="0.3">
      <c r="B30" s="45" t="s">
        <v>18</v>
      </c>
      <c r="C30" s="47">
        <v>61.8</v>
      </c>
      <c r="F30" s="41"/>
      <c r="G30" s="32"/>
    </row>
    <row r="31" spans="2:7" x14ac:dyDescent="0.3">
      <c r="B31" s="45" t="s">
        <v>19</v>
      </c>
      <c r="C31" s="47">
        <v>232.2</v>
      </c>
      <c r="F31" s="41"/>
      <c r="G31" s="32"/>
    </row>
    <row r="32" spans="2:7" x14ac:dyDescent="0.3">
      <c r="B32" s="45" t="s">
        <v>20</v>
      </c>
      <c r="C32" s="47">
        <v>24.8</v>
      </c>
      <c r="F32" s="41"/>
      <c r="G32" s="32"/>
    </row>
    <row r="33" spans="2:7" x14ac:dyDescent="0.3">
      <c r="B33" s="45" t="s">
        <v>21</v>
      </c>
      <c r="C33" s="47">
        <v>69.900000000000006</v>
      </c>
      <c r="F33" s="41"/>
      <c r="G33" s="32"/>
    </row>
    <row r="34" spans="2:7" x14ac:dyDescent="0.3">
      <c r="B34" s="45" t="s">
        <v>22</v>
      </c>
      <c r="C34" s="47">
        <v>109.2</v>
      </c>
      <c r="F34" s="41"/>
      <c r="G34" s="32"/>
    </row>
    <row r="35" spans="2:7" x14ac:dyDescent="0.3">
      <c r="B35" s="45" t="s">
        <v>23</v>
      </c>
      <c r="C35" s="47">
        <v>159.4</v>
      </c>
      <c r="F35" s="41"/>
      <c r="G35" s="32"/>
    </row>
    <row r="36" spans="2:7" x14ac:dyDescent="0.3">
      <c r="B36" s="45" t="s">
        <v>24</v>
      </c>
      <c r="C36" s="47">
        <v>48.5</v>
      </c>
      <c r="F36" s="41"/>
      <c r="G36" s="32"/>
    </row>
    <row r="37" spans="2:7" x14ac:dyDescent="0.3">
      <c r="B37" s="45" t="s">
        <v>25</v>
      </c>
      <c r="C37" s="47">
        <v>107.8</v>
      </c>
      <c r="F37" s="41"/>
      <c r="G37" s="32"/>
    </row>
    <row r="38" spans="2:7" x14ac:dyDescent="0.3">
      <c r="B38" s="45" t="s">
        <v>26</v>
      </c>
      <c r="C38" s="47">
        <v>38.200000000000003</v>
      </c>
      <c r="F38" s="41"/>
      <c r="G38" s="32"/>
    </row>
    <row r="39" spans="2:7" x14ac:dyDescent="0.3">
      <c r="B39" s="45" t="s">
        <v>27</v>
      </c>
      <c r="C39" s="47">
        <v>189</v>
      </c>
      <c r="F39" s="41"/>
      <c r="G39" s="32"/>
    </row>
    <row r="40" spans="2:7" x14ac:dyDescent="0.3">
      <c r="B40" s="45" t="s">
        <v>28</v>
      </c>
      <c r="C40" s="47">
        <v>1009.1</v>
      </c>
      <c r="F40" s="41"/>
      <c r="G40" s="32"/>
    </row>
    <row r="41" spans="2:7" x14ac:dyDescent="0.3">
      <c r="B41" s="45" t="s">
        <v>29</v>
      </c>
      <c r="C41" s="47">
        <v>250.8</v>
      </c>
      <c r="F41" s="41"/>
      <c r="G41" s="32"/>
    </row>
    <row r="42" spans="2:7" x14ac:dyDescent="0.3">
      <c r="B42" s="45" t="s">
        <v>30</v>
      </c>
      <c r="C42" s="47">
        <v>390.1</v>
      </c>
      <c r="F42" s="41"/>
      <c r="G42" s="32"/>
    </row>
    <row r="43" spans="2:7" x14ac:dyDescent="0.3">
      <c r="B43" s="45" t="s">
        <v>31</v>
      </c>
      <c r="C43" s="47">
        <v>8.4</v>
      </c>
      <c r="F43" s="41"/>
      <c r="G43" s="32"/>
    </row>
    <row r="44" spans="2:7" x14ac:dyDescent="0.3">
      <c r="B44" s="45" t="s">
        <v>32</v>
      </c>
      <c r="C44" s="47">
        <v>32.200000000000003</v>
      </c>
      <c r="F44" s="41"/>
      <c r="G44" s="32"/>
    </row>
    <row r="45" spans="2:7" x14ac:dyDescent="0.3">
      <c r="B45" s="45" t="s">
        <v>33</v>
      </c>
      <c r="C45" s="47">
        <v>211.2</v>
      </c>
      <c r="F45" s="41"/>
      <c r="G45" s="32"/>
    </row>
    <row r="46" spans="2:7" x14ac:dyDescent="0.3">
      <c r="B46" s="45" t="s">
        <v>34</v>
      </c>
      <c r="C46" s="47">
        <v>79.5</v>
      </c>
      <c r="F46" s="41"/>
      <c r="G46" s="32"/>
    </row>
    <row r="47" spans="2:7" x14ac:dyDescent="0.3">
      <c r="B47" s="45" t="s">
        <v>35</v>
      </c>
      <c r="C47" s="47">
        <v>1336.2</v>
      </c>
      <c r="F47" s="41"/>
      <c r="G47" s="32"/>
    </row>
    <row r="48" spans="2:7" x14ac:dyDescent="0.3">
      <c r="B48" s="45" t="s">
        <v>36</v>
      </c>
      <c r="C48" s="47">
        <v>104.9</v>
      </c>
      <c r="F48" s="41"/>
      <c r="G48" s="32"/>
    </row>
    <row r="49" spans="1:7" x14ac:dyDescent="0.3">
      <c r="B49" s="45" t="s">
        <v>37</v>
      </c>
      <c r="C49" s="47">
        <v>68.7</v>
      </c>
      <c r="F49" s="41"/>
      <c r="G49" s="32"/>
    </row>
    <row r="50" spans="1:7" x14ac:dyDescent="0.3">
      <c r="B50" s="45" t="s">
        <v>38</v>
      </c>
      <c r="C50" s="47">
        <v>296.8</v>
      </c>
      <c r="F50" s="41"/>
      <c r="G50" s="32"/>
    </row>
    <row r="51" spans="1:7" x14ac:dyDescent="0.3">
      <c r="B51" s="45" t="s">
        <v>39</v>
      </c>
      <c r="C51" s="47">
        <v>327.2</v>
      </c>
      <c r="F51" s="41"/>
      <c r="G51" s="32"/>
    </row>
    <row r="52" spans="1:7" x14ac:dyDescent="0.3">
      <c r="B52" s="45" t="s">
        <v>40</v>
      </c>
      <c r="C52" s="47">
        <v>143.30000000000001</v>
      </c>
    </row>
    <row r="53" spans="1:7" x14ac:dyDescent="0.3">
      <c r="B53" s="45" t="s">
        <v>41</v>
      </c>
      <c r="C53" s="48">
        <v>776.6</v>
      </c>
    </row>
    <row r="54" spans="1:7" x14ac:dyDescent="0.3">
      <c r="B54" s="45" t="s">
        <v>42</v>
      </c>
      <c r="C54" s="47">
        <v>1336.2</v>
      </c>
    </row>
    <row r="55" spans="1:7" x14ac:dyDescent="0.3">
      <c r="B55" s="45" t="s">
        <v>43</v>
      </c>
      <c r="C55" s="47">
        <v>1584.2</v>
      </c>
    </row>
    <row r="56" spans="1:7" x14ac:dyDescent="0.3">
      <c r="B56" s="45" t="s">
        <v>44</v>
      </c>
      <c r="C56" s="47">
        <v>1277.5</v>
      </c>
    </row>
    <row r="57" spans="1:7" x14ac:dyDescent="0.3">
      <c r="B57" s="45" t="s">
        <v>45</v>
      </c>
      <c r="C57" s="47">
        <v>1407.2</v>
      </c>
    </row>
    <row r="58" spans="1:7" x14ac:dyDescent="0.3">
      <c r="B58" s="45" t="s">
        <v>46</v>
      </c>
      <c r="C58" s="47">
        <v>344.1</v>
      </c>
    </row>
    <row r="59" spans="1:7" x14ac:dyDescent="0.3">
      <c r="B59" s="45" t="s">
        <v>47</v>
      </c>
      <c r="C59" s="47">
        <v>164.5</v>
      </c>
    </row>
    <row r="60" spans="1:7" x14ac:dyDescent="0.3">
      <c r="B60" s="45" t="s">
        <v>48</v>
      </c>
      <c r="C60" s="46">
        <v>639.1</v>
      </c>
    </row>
    <row r="61" spans="1:7" x14ac:dyDescent="0.3">
      <c r="A61" s="42"/>
    </row>
    <row r="62" spans="1:7" x14ac:dyDescent="0.3">
      <c r="A62" s="42"/>
    </row>
    <row r="63" spans="1:7" x14ac:dyDescent="0.3">
      <c r="A63" s="42"/>
    </row>
    <row r="64" spans="1:7" x14ac:dyDescent="0.3">
      <c r="A64" s="42"/>
    </row>
    <row r="65" spans="1:1" x14ac:dyDescent="0.3">
      <c r="A65" s="42"/>
    </row>
  </sheetData>
  <mergeCells count="2">
    <mergeCell ref="E16:G17"/>
    <mergeCell ref="E18:G18"/>
  </mergeCells>
  <hyperlinks>
    <hyperlink ref="E18" r:id="rId1" display="Source" xr:uid="{E72486F3-415A-471C-9713-9DE73BCC9349}"/>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BF07C-7BD8-4454-8C29-0722A76CEA07}">
  <sheetPr>
    <tabColor rgb="FFF79646"/>
  </sheetPr>
  <dimension ref="B2:O59"/>
  <sheetViews>
    <sheetView zoomScale="85" zoomScaleNormal="85" workbookViewId="0">
      <selection activeCell="H28" sqref="H28"/>
    </sheetView>
  </sheetViews>
  <sheetFormatPr defaultColWidth="11.44140625" defaultRowHeight="14.4" x14ac:dyDescent="0.3"/>
  <cols>
    <col min="1" max="1" width="3.5546875" style="27" customWidth="1"/>
    <col min="2" max="2" width="81" style="27" bestFit="1" customWidth="1"/>
    <col min="3" max="3" width="20.109375" style="27" customWidth="1"/>
    <col min="4" max="4" width="27.88671875" style="27" customWidth="1"/>
    <col min="5" max="16384" width="11.44140625" style="27"/>
  </cols>
  <sheetData>
    <row r="2" spans="2:15" s="4" customFormat="1" ht="18" customHeight="1" x14ac:dyDescent="0.3">
      <c r="B2" s="21" t="s">
        <v>70</v>
      </c>
      <c r="C2" s="6"/>
      <c r="D2" s="7"/>
      <c r="E2" s="7"/>
      <c r="F2" s="7"/>
      <c r="G2" s="7"/>
      <c r="H2" s="7"/>
      <c r="I2" s="7"/>
      <c r="J2" s="7"/>
      <c r="K2" s="7"/>
      <c r="L2" s="7"/>
      <c r="M2" s="7"/>
      <c r="N2" s="7"/>
      <c r="O2" s="7"/>
    </row>
    <row r="4" spans="2:15" x14ac:dyDescent="0.3">
      <c r="C4" s="33" t="s">
        <v>71</v>
      </c>
      <c r="D4" s="33" t="s">
        <v>72</v>
      </c>
    </row>
    <row r="5" spans="2:15" x14ac:dyDescent="0.3">
      <c r="C5" s="9"/>
      <c r="D5" s="34" t="s">
        <v>73</v>
      </c>
    </row>
    <row r="6" spans="2:15" x14ac:dyDescent="0.3">
      <c r="C6" s="12"/>
      <c r="D6" s="34" t="s">
        <v>1</v>
      </c>
    </row>
    <row r="7" spans="2:15" x14ac:dyDescent="0.3">
      <c r="C7" s="13"/>
      <c r="D7" s="34" t="s">
        <v>75</v>
      </c>
    </row>
    <row r="8" spans="2:15" s="35" customFormat="1" x14ac:dyDescent="0.3"/>
    <row r="9" spans="2:15" s="18" customFormat="1" ht="18" x14ac:dyDescent="0.3">
      <c r="B9" s="44" t="s">
        <v>248</v>
      </c>
    </row>
    <row r="10" spans="2:15" x14ac:dyDescent="0.3">
      <c r="B10" s="32"/>
    </row>
    <row r="11" spans="2:15" x14ac:dyDescent="0.3">
      <c r="B11" s="36"/>
      <c r="C11" s="36"/>
      <c r="D11" s="36"/>
      <c r="E11" s="36"/>
    </row>
    <row r="12" spans="2:15" ht="14.25" customHeight="1" x14ac:dyDescent="0.3"/>
    <row r="14" spans="2:15" ht="21.75" customHeight="1" x14ac:dyDescent="0.3">
      <c r="B14" s="49" t="s">
        <v>287</v>
      </c>
      <c r="C14" s="49" t="s">
        <v>274</v>
      </c>
    </row>
    <row r="15" spans="2:15" x14ac:dyDescent="0.3">
      <c r="B15" s="50" t="s">
        <v>4</v>
      </c>
      <c r="C15" s="52">
        <f>'Full-Time Equivalent (FTE)'!$C$161*'Workers Per Sector (WPS)'!C16/1000</f>
        <v>820.45007999999996</v>
      </c>
    </row>
    <row r="16" spans="2:15" x14ac:dyDescent="0.3">
      <c r="B16" s="50" t="s">
        <v>5</v>
      </c>
      <c r="C16" s="52">
        <f>'Full-Time Equivalent (FTE)'!$C$161*'Workers Per Sector (WPS)'!C17/1000</f>
        <v>41.591200000000001</v>
      </c>
    </row>
    <row r="17" spans="2:3" x14ac:dyDescent="0.3">
      <c r="B17" s="50" t="s">
        <v>6</v>
      </c>
      <c r="C17" s="52">
        <f>'Full-Time Equivalent (FTE)'!$C$161*'Workers Per Sector (WPS)'!C18/1000</f>
        <v>33.272959999999998</v>
      </c>
    </row>
    <row r="18" spans="2:3" x14ac:dyDescent="0.3">
      <c r="B18" s="50" t="s">
        <v>7</v>
      </c>
      <c r="C18" s="52">
        <f>'Full-Time Equivalent (FTE)'!$C$161*'Workers Per Sector (WPS)'!C19/1000</f>
        <v>0</v>
      </c>
    </row>
    <row r="19" spans="2:3" x14ac:dyDescent="0.3">
      <c r="B19" s="50" t="s">
        <v>8</v>
      </c>
      <c r="C19" s="52">
        <f>'Full-Time Equivalent (FTE)'!$C$161*'Workers Per Sector (WPS)'!C20/1000</f>
        <v>0</v>
      </c>
    </row>
    <row r="20" spans="2:3" x14ac:dyDescent="0.3">
      <c r="B20" s="50" t="s">
        <v>9</v>
      </c>
      <c r="C20" s="52">
        <f>'Full-Time Equivalent (FTE)'!$C$161*'Workers Per Sector (WPS)'!C21/1000</f>
        <v>665.1196799999999</v>
      </c>
    </row>
    <row r="21" spans="2:3" x14ac:dyDescent="0.3">
      <c r="B21" s="50" t="s">
        <v>10</v>
      </c>
      <c r="C21" s="52">
        <f>'Full-Time Equivalent (FTE)'!$C$161*'Workers Per Sector (WPS)'!C22/1000</f>
        <v>196.75183999999999</v>
      </c>
    </row>
    <row r="22" spans="2:3" x14ac:dyDescent="0.3">
      <c r="B22" s="50" t="s">
        <v>11</v>
      </c>
      <c r="C22" s="52">
        <f>'Full-Time Equivalent (FTE)'!$C$161*'Workers Per Sector (WPS)'!C23/1000</f>
        <v>80.126720000000006</v>
      </c>
    </row>
    <row r="23" spans="2:3" x14ac:dyDescent="0.3">
      <c r="B23" s="50" t="s">
        <v>12</v>
      </c>
      <c r="C23" s="52">
        <f>'Full-Time Equivalent (FTE)'!$C$161*'Workers Per Sector (WPS)'!C24/1000</f>
        <v>76.731520000000003</v>
      </c>
    </row>
    <row r="24" spans="2:3" x14ac:dyDescent="0.3">
      <c r="B24" s="50" t="s">
        <v>13</v>
      </c>
      <c r="C24" s="52">
        <f>'Full-Time Equivalent (FTE)'!$C$161*'Workers Per Sector (WPS)'!C25/1000</f>
        <v>15.2784</v>
      </c>
    </row>
    <row r="25" spans="2:3" x14ac:dyDescent="0.3">
      <c r="B25" s="50" t="s">
        <v>14</v>
      </c>
      <c r="C25" s="52">
        <f>'Full-Time Equivalent (FTE)'!$C$161*'Workers Per Sector (WPS)'!C26/1000</f>
        <v>157.02799999999999</v>
      </c>
    </row>
    <row r="26" spans="2:3" x14ac:dyDescent="0.3">
      <c r="B26" s="50" t="s">
        <v>15</v>
      </c>
      <c r="C26" s="52">
        <f>'Full-Time Equivalent (FTE)'!$C$161*'Workers Per Sector (WPS)'!C27/1000</f>
        <v>69.601599999999991</v>
      </c>
    </row>
    <row r="27" spans="2:3" x14ac:dyDescent="0.3">
      <c r="B27" s="50" t="s">
        <v>16</v>
      </c>
      <c r="C27" s="52">
        <f>'Full-Time Equivalent (FTE)'!$C$161*'Workers Per Sector (WPS)'!C28/1000</f>
        <v>167.04383999999999</v>
      </c>
    </row>
    <row r="28" spans="2:3" x14ac:dyDescent="0.3">
      <c r="B28" s="50" t="s">
        <v>17</v>
      </c>
      <c r="C28" s="52">
        <f>'Full-Time Equivalent (FTE)'!$C$161*'Workers Per Sector (WPS)'!C29/1000</f>
        <v>155.16064</v>
      </c>
    </row>
    <row r="29" spans="2:3" x14ac:dyDescent="0.3">
      <c r="B29" s="50" t="s">
        <v>18</v>
      </c>
      <c r="C29" s="52">
        <f>'Full-Time Equivalent (FTE)'!$C$161*'Workers Per Sector (WPS)'!C30/1000</f>
        <v>104.91167999999999</v>
      </c>
    </row>
    <row r="30" spans="2:3" x14ac:dyDescent="0.3">
      <c r="B30" s="50" t="s">
        <v>19</v>
      </c>
      <c r="C30" s="52">
        <f>'Full-Time Equivalent (FTE)'!$C$161*'Workers Per Sector (WPS)'!C31/1000</f>
        <v>394.18271999999996</v>
      </c>
    </row>
    <row r="31" spans="2:3" x14ac:dyDescent="0.3">
      <c r="B31" s="50" t="s">
        <v>20</v>
      </c>
      <c r="C31" s="52">
        <f>'Full-Time Equivalent (FTE)'!$C$161*'Workers Per Sector (WPS)'!C32/1000</f>
        <v>42.100479999999997</v>
      </c>
    </row>
    <row r="32" spans="2:3" x14ac:dyDescent="0.3">
      <c r="B32" s="50" t="s">
        <v>21</v>
      </c>
      <c r="C32" s="52">
        <f>'Full-Time Equivalent (FTE)'!$C$161*'Workers Per Sector (WPS)'!C33/1000</f>
        <v>118.66224000000001</v>
      </c>
    </row>
    <row r="33" spans="2:3" x14ac:dyDescent="0.3">
      <c r="B33" s="50" t="s">
        <v>22</v>
      </c>
      <c r="C33" s="52">
        <f>'Full-Time Equivalent (FTE)'!$C$161*'Workers Per Sector (WPS)'!C34/1000</f>
        <v>185.37791999999999</v>
      </c>
    </row>
    <row r="34" spans="2:3" x14ac:dyDescent="0.3">
      <c r="B34" s="50" t="s">
        <v>23</v>
      </c>
      <c r="C34" s="52">
        <f>'Full-Time Equivalent (FTE)'!$C$161*'Workers Per Sector (WPS)'!C35/1000</f>
        <v>270.59744000000001</v>
      </c>
    </row>
    <row r="35" spans="2:3" x14ac:dyDescent="0.3">
      <c r="B35" s="50" t="s">
        <v>24</v>
      </c>
      <c r="C35" s="52">
        <f>'Full-Time Equivalent (FTE)'!$C$161*'Workers Per Sector (WPS)'!C36/1000</f>
        <v>82.33359999999999</v>
      </c>
    </row>
    <row r="36" spans="2:3" x14ac:dyDescent="0.3">
      <c r="B36" s="50" t="s">
        <v>25</v>
      </c>
      <c r="C36" s="52">
        <f>'Full-Time Equivalent (FTE)'!$C$161*'Workers Per Sector (WPS)'!C37/1000</f>
        <v>183.00128000000001</v>
      </c>
    </row>
    <row r="37" spans="2:3" x14ac:dyDescent="0.3">
      <c r="B37" s="50" t="s">
        <v>26</v>
      </c>
      <c r="C37" s="52">
        <f>'Full-Time Equivalent (FTE)'!$C$161*'Workers Per Sector (WPS)'!C38/1000</f>
        <v>64.848320000000001</v>
      </c>
    </row>
    <row r="38" spans="2:3" x14ac:dyDescent="0.3">
      <c r="B38" s="50" t="s">
        <v>27</v>
      </c>
      <c r="C38" s="52">
        <f>'Full-Time Equivalent (FTE)'!$C$161*'Workers Per Sector (WPS)'!C39/1000</f>
        <v>320.84639999999996</v>
      </c>
    </row>
    <row r="39" spans="2:3" x14ac:dyDescent="0.3">
      <c r="B39" s="50" t="s">
        <v>28</v>
      </c>
      <c r="C39" s="52">
        <f>'Full-Time Equivalent (FTE)'!$C$161*'Workers Per Sector (WPS)'!C40/1000</f>
        <v>1713.0481599999998</v>
      </c>
    </row>
    <row r="40" spans="2:3" x14ac:dyDescent="0.3">
      <c r="B40" s="50" t="s">
        <v>29</v>
      </c>
      <c r="C40" s="52">
        <f>'Full-Time Equivalent (FTE)'!$C$161*'Workers Per Sector (WPS)'!C41/1000</f>
        <v>425.75808000000001</v>
      </c>
    </row>
    <row r="41" spans="2:3" x14ac:dyDescent="0.3">
      <c r="B41" s="50" t="s">
        <v>30</v>
      </c>
      <c r="C41" s="52">
        <f>'Full-Time Equivalent (FTE)'!$C$161*'Workers Per Sector (WPS)'!C42/1000</f>
        <v>662.23375999999996</v>
      </c>
    </row>
    <row r="42" spans="2:3" x14ac:dyDescent="0.3">
      <c r="B42" s="50" t="s">
        <v>31</v>
      </c>
      <c r="C42" s="52">
        <f>'Full-Time Equivalent (FTE)'!$C$161*'Workers Per Sector (WPS)'!C43/1000</f>
        <v>14.259840000000001</v>
      </c>
    </row>
    <row r="43" spans="2:3" x14ac:dyDescent="0.3">
      <c r="B43" s="50" t="s">
        <v>32</v>
      </c>
      <c r="C43" s="52">
        <f>'Full-Time Equivalent (FTE)'!$C$161*'Workers Per Sector (WPS)'!C44/1000</f>
        <v>54.66272</v>
      </c>
    </row>
    <row r="44" spans="2:3" x14ac:dyDescent="0.3">
      <c r="B44" s="50" t="s">
        <v>33</v>
      </c>
      <c r="C44" s="52">
        <f>'Full-Time Equivalent (FTE)'!$C$161*'Workers Per Sector (WPS)'!C45/1000</f>
        <v>358.53311999999994</v>
      </c>
    </row>
    <row r="45" spans="2:3" x14ac:dyDescent="0.3">
      <c r="B45" s="50" t="s">
        <v>34</v>
      </c>
      <c r="C45" s="52">
        <f>'Full-Time Equivalent (FTE)'!$C$161*'Workers Per Sector (WPS)'!C46/1000</f>
        <v>134.95919999999998</v>
      </c>
    </row>
    <row r="46" spans="2:3" x14ac:dyDescent="0.3">
      <c r="B46" s="50" t="s">
        <v>35</v>
      </c>
      <c r="C46" s="52">
        <f>'Full-Time Equivalent (FTE)'!$C$161*'Workers Per Sector (WPS)'!C47/1000</f>
        <v>2268.3331200000002</v>
      </c>
    </row>
    <row r="47" spans="2:3" x14ac:dyDescent="0.3">
      <c r="B47" s="50" t="s">
        <v>36</v>
      </c>
      <c r="C47" s="52">
        <f>'Full-Time Equivalent (FTE)'!$C$161*'Workers Per Sector (WPS)'!C48/1000</f>
        <v>178.07823999999999</v>
      </c>
    </row>
    <row r="48" spans="2:3" x14ac:dyDescent="0.3">
      <c r="B48" s="50" t="s">
        <v>37</v>
      </c>
      <c r="C48" s="52">
        <f>'Full-Time Equivalent (FTE)'!$C$161*'Workers Per Sector (WPS)'!C49/1000</f>
        <v>116.62512</v>
      </c>
    </row>
    <row r="49" spans="2:3" x14ac:dyDescent="0.3">
      <c r="B49" s="50" t="s">
        <v>38</v>
      </c>
      <c r="C49" s="52">
        <f>'Full-Time Equivalent (FTE)'!$C$161*'Workers Per Sector (WPS)'!C50/1000</f>
        <v>503.84767999999997</v>
      </c>
    </row>
    <row r="50" spans="2:3" x14ac:dyDescent="0.3">
      <c r="B50" s="50" t="s">
        <v>39</v>
      </c>
      <c r="C50" s="52">
        <f>'Full-Time Equivalent (FTE)'!$C$161*'Workers Per Sector (WPS)'!C51/1000</f>
        <v>555.45471999999995</v>
      </c>
    </row>
    <row r="51" spans="2:3" x14ac:dyDescent="0.3">
      <c r="B51" s="50" t="s">
        <v>40</v>
      </c>
      <c r="C51" s="52">
        <f>'Full-Time Equivalent (FTE)'!$C$161*'Workers Per Sector (WPS)'!C52/1000</f>
        <v>243.26608000000002</v>
      </c>
    </row>
    <row r="52" spans="2:3" x14ac:dyDescent="0.3">
      <c r="B52" s="50" t="s">
        <v>41</v>
      </c>
      <c r="C52" s="52">
        <f>'Full-Time Equivalent (FTE)'!$C$161*'Workers Per Sector (WPS)'!C53/1000</f>
        <v>1318.3561599999998</v>
      </c>
    </row>
    <row r="53" spans="2:3" x14ac:dyDescent="0.3">
      <c r="B53" s="50" t="s">
        <v>42</v>
      </c>
      <c r="C53" s="52">
        <f>'Full-Time Equivalent (FTE)'!$C$161*'Workers Per Sector (WPS)'!C54/1000</f>
        <v>2268.3331200000002</v>
      </c>
    </row>
    <row r="54" spans="2:3" x14ac:dyDescent="0.3">
      <c r="B54" s="50" t="s">
        <v>43</v>
      </c>
      <c r="C54" s="52">
        <f>'Full-Time Equivalent (FTE)'!$C$161*'Workers Per Sector (WPS)'!C55/1000</f>
        <v>2689.3379199999999</v>
      </c>
    </row>
    <row r="55" spans="2:3" x14ac:dyDescent="0.3">
      <c r="B55" s="50" t="s">
        <v>44</v>
      </c>
      <c r="C55" s="52">
        <f>'Full-Time Equivalent (FTE)'!$C$161*'Workers Per Sector (WPS)'!C56/1000</f>
        <v>2168.6840000000002</v>
      </c>
    </row>
    <row r="56" spans="2:3" x14ac:dyDescent="0.3">
      <c r="B56" s="50" t="s">
        <v>45</v>
      </c>
      <c r="C56" s="52">
        <f>'Full-Time Equivalent (FTE)'!$C$161*'Workers Per Sector (WPS)'!C57/1000</f>
        <v>2388.8627199999996</v>
      </c>
    </row>
    <row r="57" spans="2:3" x14ac:dyDescent="0.3">
      <c r="B57" s="50" t="s">
        <v>46</v>
      </c>
      <c r="C57" s="52">
        <f>'Full-Time Equivalent (FTE)'!$C$161*'Workers Per Sector (WPS)'!C58/1000</f>
        <v>584.14416000000006</v>
      </c>
    </row>
    <row r="58" spans="2:3" x14ac:dyDescent="0.3">
      <c r="B58" s="50" t="s">
        <v>47</v>
      </c>
      <c r="C58" s="52">
        <f>'Full-Time Equivalent (FTE)'!$C$161*'Workers Per Sector (WPS)'!C59/1000</f>
        <v>279.2552</v>
      </c>
    </row>
    <row r="59" spans="2:3" x14ac:dyDescent="0.3">
      <c r="B59" s="45" t="s">
        <v>48</v>
      </c>
      <c r="C59" s="52">
        <f>'Full-Time Equivalent (FTE)'!$C$161*'Workers Per Sector (WPS)'!C60/1000</f>
        <v>1084.93616</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1D725-252B-4E73-947A-D3D5C7C586F2}">
  <sheetPr>
    <tabColor rgb="FFF79646"/>
  </sheetPr>
  <dimension ref="A2:BD265"/>
  <sheetViews>
    <sheetView zoomScale="85" zoomScaleNormal="85" workbookViewId="0">
      <selection activeCell="K14" sqref="K14"/>
    </sheetView>
  </sheetViews>
  <sheetFormatPr defaultColWidth="11.44140625" defaultRowHeight="14.4" x14ac:dyDescent="0.3"/>
  <cols>
    <col min="1" max="1" width="4.6640625" style="27" customWidth="1"/>
    <col min="2" max="2" width="119.109375" style="27" bestFit="1" customWidth="1"/>
    <col min="3" max="3" width="18.88671875" style="27" customWidth="1"/>
    <col min="4" max="4" width="22" style="27" customWidth="1"/>
    <col min="5" max="20" width="15" style="27" customWidth="1"/>
    <col min="21" max="21" width="16.6640625" style="27" customWidth="1"/>
    <col min="22" max="28" width="15" style="27" customWidth="1"/>
    <col min="29" max="29" width="15.88671875" style="27" customWidth="1"/>
    <col min="30" max="30" width="15" style="27" customWidth="1"/>
    <col min="31" max="31" width="17.44140625" style="27" customWidth="1"/>
    <col min="32" max="35" width="15" style="27" customWidth="1"/>
    <col min="36" max="36" width="15.33203125" style="27" customWidth="1"/>
    <col min="37" max="37" width="17.109375" style="27" customWidth="1"/>
    <col min="38" max="38" width="14.44140625" style="27" customWidth="1"/>
    <col min="39" max="39" width="15.33203125" style="27" customWidth="1"/>
    <col min="40" max="40" width="17.33203125" style="27" customWidth="1"/>
    <col min="41" max="41" width="16.33203125" style="27" customWidth="1"/>
    <col min="42" max="42" width="17.44140625" style="27" customWidth="1"/>
    <col min="43" max="43" width="17.6640625" style="27" customWidth="1"/>
    <col min="44" max="44" width="15.88671875" style="27" customWidth="1"/>
    <col min="45" max="45" width="17" style="27" customWidth="1"/>
    <col min="46" max="46" width="19.88671875" style="27" customWidth="1"/>
    <col min="47" max="47" width="16.33203125" style="27" customWidth="1"/>
    <col min="48" max="16384" width="11.44140625" style="27"/>
  </cols>
  <sheetData>
    <row r="2" spans="2:14" s="4" customFormat="1" ht="18" customHeight="1" x14ac:dyDescent="0.3">
      <c r="B2" s="21" t="s">
        <v>70</v>
      </c>
      <c r="C2" s="7"/>
      <c r="D2" s="7"/>
      <c r="E2" s="7"/>
      <c r="F2" s="7"/>
      <c r="G2" s="7"/>
      <c r="H2" s="7"/>
      <c r="I2" s="7"/>
      <c r="J2" s="7"/>
      <c r="K2" s="7"/>
      <c r="L2" s="7"/>
      <c r="M2" s="7"/>
      <c r="N2" s="7"/>
    </row>
    <row r="4" spans="2:14" x14ac:dyDescent="0.3">
      <c r="C4" s="33" t="s">
        <v>71</v>
      </c>
      <c r="D4" s="33" t="s">
        <v>72</v>
      </c>
    </row>
    <row r="5" spans="2:14" x14ac:dyDescent="0.3">
      <c r="C5" s="9"/>
      <c r="D5" s="34" t="s">
        <v>73</v>
      </c>
    </row>
    <row r="6" spans="2:14" x14ac:dyDescent="0.3">
      <c r="C6" s="11"/>
      <c r="D6" s="34" t="s">
        <v>74</v>
      </c>
    </row>
    <row r="7" spans="2:14" x14ac:dyDescent="0.3">
      <c r="C7" s="12"/>
      <c r="D7" s="34" t="s">
        <v>1</v>
      </c>
    </row>
    <row r="8" spans="2:14" x14ac:dyDescent="0.3">
      <c r="C8" s="13"/>
      <c r="D8" s="34" t="s">
        <v>75</v>
      </c>
    </row>
    <row r="9" spans="2:14" x14ac:dyDescent="0.3">
      <c r="C9" s="74"/>
      <c r="D9" s="34" t="s">
        <v>251</v>
      </c>
    </row>
    <row r="10" spans="2:14" s="35" customFormat="1" x14ac:dyDescent="0.3"/>
    <row r="11" spans="2:14" s="18" customFormat="1" ht="18" x14ac:dyDescent="0.3">
      <c r="B11" s="44" t="s">
        <v>62</v>
      </c>
    </row>
    <row r="12" spans="2:14" x14ac:dyDescent="0.3">
      <c r="B12" s="32"/>
    </row>
    <row r="13" spans="2:14" ht="19.5" customHeight="1" x14ac:dyDescent="0.3">
      <c r="B13" s="36"/>
      <c r="C13" s="36"/>
      <c r="D13" s="36"/>
      <c r="E13" s="167" t="s">
        <v>294</v>
      </c>
      <c r="F13" s="168"/>
      <c r="G13" s="168"/>
      <c r="H13" s="168"/>
      <c r="I13" s="169"/>
    </row>
    <row r="14" spans="2:14" x14ac:dyDescent="0.3">
      <c r="E14" s="170"/>
      <c r="F14" s="171"/>
      <c r="G14" s="171"/>
      <c r="H14" s="171"/>
      <c r="I14" s="172"/>
    </row>
    <row r="15" spans="2:14" ht="18" customHeight="1" x14ac:dyDescent="0.3">
      <c r="E15" s="164" t="s">
        <v>269</v>
      </c>
      <c r="F15" s="165"/>
      <c r="G15" s="165"/>
      <c r="H15" s="165"/>
      <c r="I15" s="166"/>
    </row>
    <row r="16" spans="2:14" ht="18" customHeight="1" x14ac:dyDescent="0.3"/>
    <row r="17" spans="1:56" s="58" customFormat="1" ht="48.75" customHeight="1" x14ac:dyDescent="0.3">
      <c r="B17" s="63" t="s">
        <v>287</v>
      </c>
      <c r="C17" s="62" t="s">
        <v>4</v>
      </c>
      <c r="D17" s="62" t="s">
        <v>5</v>
      </c>
      <c r="E17" s="62" t="s">
        <v>6</v>
      </c>
      <c r="F17" s="62" t="s">
        <v>7</v>
      </c>
      <c r="G17" s="62" t="s">
        <v>8</v>
      </c>
      <c r="H17" s="62" t="s">
        <v>9</v>
      </c>
      <c r="I17" s="62" t="s">
        <v>10</v>
      </c>
      <c r="J17" s="62" t="s">
        <v>11</v>
      </c>
      <c r="K17" s="62" t="s">
        <v>12</v>
      </c>
      <c r="L17" s="62" t="s">
        <v>13</v>
      </c>
      <c r="M17" s="62" t="s">
        <v>14</v>
      </c>
      <c r="N17" s="62" t="s">
        <v>15</v>
      </c>
      <c r="O17" s="62" t="s">
        <v>16</v>
      </c>
      <c r="P17" s="62" t="s">
        <v>17</v>
      </c>
      <c r="Q17" s="62" t="s">
        <v>18</v>
      </c>
      <c r="R17" s="62" t="s">
        <v>19</v>
      </c>
      <c r="S17" s="62" t="s">
        <v>20</v>
      </c>
      <c r="T17" s="62" t="s">
        <v>21</v>
      </c>
      <c r="U17" s="62" t="s">
        <v>22</v>
      </c>
      <c r="V17" s="62" t="s">
        <v>23</v>
      </c>
      <c r="W17" s="62" t="s">
        <v>24</v>
      </c>
      <c r="X17" s="62" t="s">
        <v>25</v>
      </c>
      <c r="Y17" s="62" t="s">
        <v>26</v>
      </c>
      <c r="Z17" s="62" t="s">
        <v>27</v>
      </c>
      <c r="AA17" s="62" t="s">
        <v>28</v>
      </c>
      <c r="AB17" s="62" t="s">
        <v>29</v>
      </c>
      <c r="AC17" s="62" t="s">
        <v>30</v>
      </c>
      <c r="AD17" s="62" t="s">
        <v>31</v>
      </c>
      <c r="AE17" s="62" t="s">
        <v>32</v>
      </c>
      <c r="AF17" s="62" t="s">
        <v>33</v>
      </c>
      <c r="AG17" s="62" t="s">
        <v>34</v>
      </c>
      <c r="AH17" s="62" t="s">
        <v>35</v>
      </c>
      <c r="AI17" s="62" t="s">
        <v>36</v>
      </c>
      <c r="AJ17" s="62" t="s">
        <v>37</v>
      </c>
      <c r="AK17" s="62" t="s">
        <v>38</v>
      </c>
      <c r="AL17" s="62" t="s">
        <v>39</v>
      </c>
      <c r="AM17" s="62" t="s">
        <v>40</v>
      </c>
      <c r="AN17" s="62" t="s">
        <v>41</v>
      </c>
      <c r="AO17" s="62" t="s">
        <v>42</v>
      </c>
      <c r="AP17" s="62" t="s">
        <v>43</v>
      </c>
      <c r="AQ17" s="62" t="s">
        <v>44</v>
      </c>
      <c r="AR17" s="62" t="s">
        <v>45</v>
      </c>
      <c r="AS17" s="62" t="s">
        <v>46</v>
      </c>
      <c r="AT17" s="62" t="s">
        <v>47</v>
      </c>
      <c r="AU17" s="62" t="s">
        <v>48</v>
      </c>
      <c r="AV17" s="62" t="s">
        <v>53</v>
      </c>
      <c r="AW17" s="62" t="s">
        <v>54</v>
      </c>
      <c r="AX17" s="62" t="s">
        <v>55</v>
      </c>
      <c r="AY17" s="62" t="s">
        <v>56</v>
      </c>
      <c r="AZ17" s="62" t="s">
        <v>57</v>
      </c>
      <c r="BA17" s="62" t="s">
        <v>58</v>
      </c>
      <c r="BB17" s="62" t="s">
        <v>59</v>
      </c>
      <c r="BC17" s="62" t="s">
        <v>60</v>
      </c>
      <c r="BD17" s="62" t="s">
        <v>61</v>
      </c>
    </row>
    <row r="18" spans="1:56" ht="14.4" customHeight="1" x14ac:dyDescent="0.3">
      <c r="A18" s="54"/>
      <c r="B18" s="67" t="s">
        <v>4</v>
      </c>
      <c r="C18" s="64">
        <v>2922.1</v>
      </c>
      <c r="D18" s="64">
        <v>21.9</v>
      </c>
      <c r="E18" s="64">
        <v>0.3</v>
      </c>
      <c r="F18" s="64">
        <v>5.2</v>
      </c>
      <c r="G18" s="64">
        <v>0.2</v>
      </c>
      <c r="H18" s="64">
        <v>34212.800000000003</v>
      </c>
      <c r="I18" s="64">
        <v>810.8</v>
      </c>
      <c r="J18" s="64">
        <v>230.6</v>
      </c>
      <c r="K18" s="64">
        <v>543.29999999999995</v>
      </c>
      <c r="L18" s="64">
        <v>27.4</v>
      </c>
      <c r="M18" s="64">
        <v>1398.3</v>
      </c>
      <c r="N18" s="64">
        <v>458</v>
      </c>
      <c r="O18" s="64">
        <v>439.4</v>
      </c>
      <c r="P18" s="64">
        <v>22.8</v>
      </c>
      <c r="Q18" s="64">
        <v>35.5</v>
      </c>
      <c r="R18" s="64">
        <v>44.3</v>
      </c>
      <c r="S18" s="64">
        <v>6.5</v>
      </c>
      <c r="T18" s="64">
        <v>21.9</v>
      </c>
      <c r="U18" s="64">
        <v>28.9</v>
      </c>
      <c r="V18" s="64">
        <v>74.5</v>
      </c>
      <c r="W18" s="64">
        <v>28.4</v>
      </c>
      <c r="X18" s="64">
        <v>91.9</v>
      </c>
      <c r="Y18" s="64">
        <v>120.7</v>
      </c>
      <c r="Z18" s="64">
        <v>46.8</v>
      </c>
      <c r="AA18" s="64">
        <v>99.6</v>
      </c>
      <c r="AB18" s="64">
        <v>904.5</v>
      </c>
      <c r="AC18" s="64">
        <v>25</v>
      </c>
      <c r="AD18" s="64">
        <v>7.7</v>
      </c>
      <c r="AE18" s="64">
        <v>7.5</v>
      </c>
      <c r="AF18" s="64">
        <v>33.799999999999997</v>
      </c>
      <c r="AG18" s="64">
        <v>4</v>
      </c>
      <c r="AH18" s="64">
        <v>1088.4000000000001</v>
      </c>
      <c r="AI18" s="64">
        <v>52</v>
      </c>
      <c r="AJ18" s="64">
        <v>39.5</v>
      </c>
      <c r="AK18" s="64">
        <v>20</v>
      </c>
      <c r="AL18" s="64">
        <v>28.2</v>
      </c>
      <c r="AM18" s="64">
        <v>20.2</v>
      </c>
      <c r="AN18" s="64">
        <v>125.2</v>
      </c>
      <c r="AO18" s="64">
        <v>196.1</v>
      </c>
      <c r="AP18" s="64">
        <v>372</v>
      </c>
      <c r="AQ18" s="64">
        <v>201.1</v>
      </c>
      <c r="AR18" s="64">
        <v>188.2</v>
      </c>
      <c r="AS18" s="64">
        <v>169.7</v>
      </c>
      <c r="AT18" s="64">
        <v>20</v>
      </c>
      <c r="AU18" s="64">
        <v>0</v>
      </c>
      <c r="AV18" s="64">
        <v>15638.3</v>
      </c>
      <c r="AW18" s="64">
        <v>37.200000000000003</v>
      </c>
      <c r="AX18" s="64">
        <v>377.7</v>
      </c>
      <c r="AY18" s="64">
        <v>3033.1</v>
      </c>
      <c r="AZ18" s="64">
        <v>81.099999999999994</v>
      </c>
      <c r="BA18" s="64">
        <v>203.1</v>
      </c>
      <c r="BB18" s="64">
        <v>628.29999999999995</v>
      </c>
      <c r="BC18" s="64">
        <v>14710.5</v>
      </c>
      <c r="BD18" s="64">
        <v>-11443.5</v>
      </c>
    </row>
    <row r="19" spans="1:56" ht="14.4" customHeight="1" x14ac:dyDescent="0.3">
      <c r="A19" s="54"/>
      <c r="B19" s="59" t="s">
        <v>5</v>
      </c>
      <c r="C19" s="64">
        <v>9.5</v>
      </c>
      <c r="D19" s="64">
        <v>30</v>
      </c>
      <c r="E19" s="64">
        <v>0</v>
      </c>
      <c r="F19" s="64">
        <v>0</v>
      </c>
      <c r="G19" s="64">
        <v>0</v>
      </c>
      <c r="H19" s="64">
        <v>204.3</v>
      </c>
      <c r="I19" s="64">
        <v>0.3</v>
      </c>
      <c r="J19" s="64">
        <v>0</v>
      </c>
      <c r="K19" s="64">
        <v>0.1</v>
      </c>
      <c r="L19" s="64">
        <v>0.2</v>
      </c>
      <c r="M19" s="64">
        <v>1.1000000000000001</v>
      </c>
      <c r="N19" s="64">
        <v>1.4</v>
      </c>
      <c r="O19" s="64">
        <v>0.1</v>
      </c>
      <c r="P19" s="64">
        <v>0.1</v>
      </c>
      <c r="Q19" s="64">
        <v>0.2</v>
      </c>
      <c r="R19" s="64">
        <v>0.2</v>
      </c>
      <c r="S19" s="64">
        <v>0</v>
      </c>
      <c r="T19" s="64">
        <v>0.1</v>
      </c>
      <c r="U19" s="64">
        <v>0.1</v>
      </c>
      <c r="V19" s="64">
        <v>0.2</v>
      </c>
      <c r="W19" s="64">
        <v>0</v>
      </c>
      <c r="X19" s="64">
        <v>0.5</v>
      </c>
      <c r="Y19" s="64">
        <v>0.3</v>
      </c>
      <c r="Z19" s="64">
        <v>0.2</v>
      </c>
      <c r="AA19" s="64">
        <v>0.5</v>
      </c>
      <c r="AB19" s="64">
        <v>4.5</v>
      </c>
      <c r="AC19" s="64">
        <v>0.4</v>
      </c>
      <c r="AD19" s="64">
        <v>0.1</v>
      </c>
      <c r="AE19" s="64">
        <v>0.5</v>
      </c>
      <c r="AF19" s="64">
        <v>0.4</v>
      </c>
      <c r="AG19" s="64">
        <v>0</v>
      </c>
      <c r="AH19" s="64">
        <v>17.3</v>
      </c>
      <c r="AI19" s="64">
        <v>0.2</v>
      </c>
      <c r="AJ19" s="64">
        <v>0.2</v>
      </c>
      <c r="AK19" s="64">
        <v>0.1</v>
      </c>
      <c r="AL19" s="64">
        <v>0.1</v>
      </c>
      <c r="AM19" s="64">
        <v>0.1</v>
      </c>
      <c r="AN19" s="64">
        <v>0.3</v>
      </c>
      <c r="AO19" s="64">
        <v>0.6</v>
      </c>
      <c r="AP19" s="64">
        <v>10.199999999999999</v>
      </c>
      <c r="AQ19" s="64">
        <v>27.3</v>
      </c>
      <c r="AR19" s="64">
        <v>17.899999999999999</v>
      </c>
      <c r="AS19" s="64">
        <v>0.4</v>
      </c>
      <c r="AT19" s="64">
        <v>1</v>
      </c>
      <c r="AU19" s="64">
        <v>0</v>
      </c>
      <c r="AV19" s="64">
        <v>3677.5</v>
      </c>
      <c r="AW19" s="64">
        <v>0</v>
      </c>
      <c r="AX19" s="64">
        <v>0.1</v>
      </c>
      <c r="AY19" s="64">
        <v>1.8</v>
      </c>
      <c r="AZ19" s="64">
        <v>2</v>
      </c>
      <c r="BA19" s="64">
        <v>11.8</v>
      </c>
      <c r="BB19" s="64">
        <v>25.9</v>
      </c>
      <c r="BC19" s="64">
        <v>468.3</v>
      </c>
      <c r="BD19" s="64">
        <v>-1270.5999999999999</v>
      </c>
    </row>
    <row r="20" spans="1:56" ht="14.4" customHeight="1" x14ac:dyDescent="0.3">
      <c r="A20" s="54"/>
      <c r="B20" s="59" t="s">
        <v>6</v>
      </c>
      <c r="C20" s="64">
        <v>5.3</v>
      </c>
      <c r="D20" s="64">
        <v>1.2</v>
      </c>
      <c r="E20" s="64">
        <v>0.5</v>
      </c>
      <c r="F20" s="64">
        <v>11.5</v>
      </c>
      <c r="G20" s="64">
        <v>6.2</v>
      </c>
      <c r="H20" s="64">
        <v>7.3</v>
      </c>
      <c r="I20" s="64">
        <v>0.8</v>
      </c>
      <c r="J20" s="64">
        <v>0.9</v>
      </c>
      <c r="K20" s="64">
        <v>1.6</v>
      </c>
      <c r="L20" s="64">
        <v>29688.5</v>
      </c>
      <c r="M20" s="64">
        <v>219.1</v>
      </c>
      <c r="N20" s="64">
        <v>1.1000000000000001</v>
      </c>
      <c r="O20" s="64">
        <v>2.8</v>
      </c>
      <c r="P20" s="64">
        <v>20.9</v>
      </c>
      <c r="Q20" s="64">
        <v>528.9</v>
      </c>
      <c r="R20" s="64">
        <v>10.3</v>
      </c>
      <c r="S20" s="64">
        <v>0.3</v>
      </c>
      <c r="T20" s="64">
        <v>3.5</v>
      </c>
      <c r="U20" s="64">
        <v>1.9</v>
      </c>
      <c r="V20" s="64">
        <v>3.9</v>
      </c>
      <c r="W20" s="64">
        <v>1.7</v>
      </c>
      <c r="X20" s="64">
        <v>3</v>
      </c>
      <c r="Y20" s="64">
        <v>7594.6</v>
      </c>
      <c r="Z20" s="64">
        <v>4.3</v>
      </c>
      <c r="AA20" s="64">
        <v>27.2</v>
      </c>
      <c r="AB20" s="64">
        <v>174.3</v>
      </c>
      <c r="AC20" s="64">
        <v>28.3</v>
      </c>
      <c r="AD20" s="64">
        <v>1.5</v>
      </c>
      <c r="AE20" s="64">
        <v>6.3</v>
      </c>
      <c r="AF20" s="64">
        <v>7.6</v>
      </c>
      <c r="AG20" s="64">
        <v>0.6</v>
      </c>
      <c r="AH20" s="64">
        <v>6.8</v>
      </c>
      <c r="AI20" s="64">
        <v>4.5</v>
      </c>
      <c r="AJ20" s="64">
        <v>2.2000000000000002</v>
      </c>
      <c r="AK20" s="64">
        <v>1.9</v>
      </c>
      <c r="AL20" s="64">
        <v>3.3</v>
      </c>
      <c r="AM20" s="64">
        <v>5.6</v>
      </c>
      <c r="AN20" s="64">
        <v>25.6</v>
      </c>
      <c r="AO20" s="64">
        <v>12.6</v>
      </c>
      <c r="AP20" s="64">
        <v>19.8</v>
      </c>
      <c r="AQ20" s="64">
        <v>2.6</v>
      </c>
      <c r="AR20" s="64">
        <v>3.6</v>
      </c>
      <c r="AS20" s="64">
        <v>7</v>
      </c>
      <c r="AT20" s="64">
        <v>1</v>
      </c>
      <c r="AU20" s="64">
        <v>0</v>
      </c>
      <c r="AV20" s="64">
        <v>118</v>
      </c>
      <c r="AW20" s="64">
        <v>0.1</v>
      </c>
      <c r="AX20" s="64">
        <v>4.5</v>
      </c>
      <c r="AY20" s="64">
        <v>28.4</v>
      </c>
      <c r="AZ20" s="64">
        <v>5.9</v>
      </c>
      <c r="BA20" s="64">
        <v>5.6</v>
      </c>
      <c r="BB20" s="64">
        <v>1.7</v>
      </c>
      <c r="BC20" s="64">
        <v>506.6</v>
      </c>
      <c r="BD20" s="64">
        <v>-37802.1</v>
      </c>
    </row>
    <row r="21" spans="1:56" ht="14.4" customHeight="1" x14ac:dyDescent="0.3">
      <c r="A21" s="55"/>
      <c r="B21" s="59" t="s">
        <v>7</v>
      </c>
      <c r="C21" s="64">
        <v>6.7</v>
      </c>
      <c r="D21" s="64">
        <v>4.4000000000000004</v>
      </c>
      <c r="E21" s="64">
        <v>0.3</v>
      </c>
      <c r="F21" s="64">
        <v>84.2</v>
      </c>
      <c r="G21" s="64">
        <v>3.8</v>
      </c>
      <c r="H21" s="64">
        <v>100.2</v>
      </c>
      <c r="I21" s="64">
        <v>4.2</v>
      </c>
      <c r="J21" s="64">
        <v>2</v>
      </c>
      <c r="K21" s="64">
        <v>78.8</v>
      </c>
      <c r="L21" s="64">
        <v>2.9</v>
      </c>
      <c r="M21" s="64">
        <v>308.5</v>
      </c>
      <c r="N21" s="64">
        <v>22.9</v>
      </c>
      <c r="O21" s="64">
        <v>7.1</v>
      </c>
      <c r="P21" s="64">
        <v>989.6</v>
      </c>
      <c r="Q21" s="64">
        <v>2681.8</v>
      </c>
      <c r="R21" s="64">
        <v>193.3</v>
      </c>
      <c r="S21" s="64">
        <v>1.8</v>
      </c>
      <c r="T21" s="64">
        <v>469.5</v>
      </c>
      <c r="U21" s="64">
        <v>16.2</v>
      </c>
      <c r="V21" s="64">
        <v>101.8</v>
      </c>
      <c r="W21" s="64">
        <v>2.9</v>
      </c>
      <c r="X21" s="64">
        <v>18.8</v>
      </c>
      <c r="Y21" s="64">
        <v>6</v>
      </c>
      <c r="Z21" s="64">
        <v>58.2</v>
      </c>
      <c r="AA21" s="64">
        <v>878.3</v>
      </c>
      <c r="AB21" s="64">
        <v>155.80000000000001</v>
      </c>
      <c r="AC21" s="64">
        <v>3.9</v>
      </c>
      <c r="AD21" s="64">
        <v>0.3</v>
      </c>
      <c r="AE21" s="64">
        <v>2.6</v>
      </c>
      <c r="AF21" s="64">
        <v>7.4</v>
      </c>
      <c r="AG21" s="64">
        <v>0.2</v>
      </c>
      <c r="AH21" s="64">
        <v>23.6</v>
      </c>
      <c r="AI21" s="64">
        <v>1.9</v>
      </c>
      <c r="AJ21" s="64">
        <v>14.6</v>
      </c>
      <c r="AK21" s="64">
        <v>11.6</v>
      </c>
      <c r="AL21" s="64">
        <v>2.6</v>
      </c>
      <c r="AM21" s="64">
        <v>3.5</v>
      </c>
      <c r="AN21" s="64">
        <v>65.599999999999994</v>
      </c>
      <c r="AO21" s="64">
        <v>11</v>
      </c>
      <c r="AP21" s="64">
        <v>37.200000000000003</v>
      </c>
      <c r="AQ21" s="64">
        <v>1.6</v>
      </c>
      <c r="AR21" s="64">
        <v>6.5</v>
      </c>
      <c r="AS21" s="64">
        <v>6.9</v>
      </c>
      <c r="AT21" s="64">
        <v>2.7</v>
      </c>
      <c r="AU21" s="64">
        <v>0</v>
      </c>
      <c r="AV21" s="64">
        <v>74</v>
      </c>
      <c r="AW21" s="64">
        <v>0.1</v>
      </c>
      <c r="AX21" s="64">
        <v>2.9</v>
      </c>
      <c r="AY21" s="64">
        <v>261.7</v>
      </c>
      <c r="AZ21" s="64">
        <v>3.9</v>
      </c>
      <c r="BA21" s="64">
        <v>3</v>
      </c>
      <c r="BB21" s="64">
        <v>2.9</v>
      </c>
      <c r="BC21" s="64">
        <v>1510.8</v>
      </c>
      <c r="BD21" s="64">
        <v>-3702</v>
      </c>
    </row>
    <row r="22" spans="1:56" ht="14.4" customHeight="1" x14ac:dyDescent="0.3">
      <c r="A22" s="54"/>
      <c r="B22" s="59" t="s">
        <v>8</v>
      </c>
      <c r="C22" s="64">
        <v>1.5</v>
      </c>
      <c r="D22" s="64">
        <v>0.2</v>
      </c>
      <c r="E22" s="64">
        <v>2.7</v>
      </c>
      <c r="F22" s="64">
        <v>31.2</v>
      </c>
      <c r="G22" s="64">
        <v>8.1999999999999993</v>
      </c>
      <c r="H22" s="64">
        <v>2.2999999999999998</v>
      </c>
      <c r="I22" s="64">
        <v>0.1</v>
      </c>
      <c r="J22" s="64">
        <v>0</v>
      </c>
      <c r="K22" s="64">
        <v>2.8</v>
      </c>
      <c r="L22" s="64">
        <v>53.9</v>
      </c>
      <c r="M22" s="64">
        <v>4.2</v>
      </c>
      <c r="N22" s="64">
        <v>0.1</v>
      </c>
      <c r="O22" s="64">
        <v>0.9</v>
      </c>
      <c r="P22" s="64">
        <v>16.899999999999999</v>
      </c>
      <c r="Q22" s="64">
        <v>14.3</v>
      </c>
      <c r="R22" s="64">
        <v>0.4</v>
      </c>
      <c r="S22" s="64">
        <v>0</v>
      </c>
      <c r="T22" s="64">
        <v>0.2</v>
      </c>
      <c r="U22" s="64">
        <v>0.4</v>
      </c>
      <c r="V22" s="64">
        <v>0.3</v>
      </c>
      <c r="W22" s="64">
        <v>0.2</v>
      </c>
      <c r="X22" s="64">
        <v>0.1</v>
      </c>
      <c r="Y22" s="64">
        <v>20.2</v>
      </c>
      <c r="Z22" s="64">
        <v>2.7</v>
      </c>
      <c r="AA22" s="64">
        <v>123.9</v>
      </c>
      <c r="AB22" s="64">
        <v>1.1000000000000001</v>
      </c>
      <c r="AC22" s="64">
        <v>4.4000000000000004</v>
      </c>
      <c r="AD22" s="64">
        <v>0</v>
      </c>
      <c r="AE22" s="64">
        <v>0.1</v>
      </c>
      <c r="AF22" s="64">
        <v>1.4</v>
      </c>
      <c r="AG22" s="64">
        <v>0</v>
      </c>
      <c r="AH22" s="64">
        <v>0.4</v>
      </c>
      <c r="AI22" s="64">
        <v>0.1</v>
      </c>
      <c r="AJ22" s="64">
        <v>0.1</v>
      </c>
      <c r="AK22" s="64">
        <v>0.2</v>
      </c>
      <c r="AL22" s="64">
        <v>0.1</v>
      </c>
      <c r="AM22" s="64">
        <v>1.7</v>
      </c>
      <c r="AN22" s="64">
        <v>3.9</v>
      </c>
      <c r="AO22" s="64">
        <v>0.8</v>
      </c>
      <c r="AP22" s="64">
        <v>1.2</v>
      </c>
      <c r="AQ22" s="64">
        <v>0.1</v>
      </c>
      <c r="AR22" s="64">
        <v>0.3</v>
      </c>
      <c r="AS22" s="64">
        <v>0.2</v>
      </c>
      <c r="AT22" s="64">
        <v>0.1</v>
      </c>
      <c r="AU22" s="64">
        <v>0</v>
      </c>
      <c r="AV22" s="64">
        <v>2</v>
      </c>
      <c r="AW22" s="64">
        <v>0</v>
      </c>
      <c r="AX22" s="64">
        <v>0.3</v>
      </c>
      <c r="AY22" s="64">
        <v>1</v>
      </c>
      <c r="AZ22" s="64">
        <v>11.7</v>
      </c>
      <c r="BA22" s="64">
        <v>1.5</v>
      </c>
      <c r="BB22" s="64">
        <v>0</v>
      </c>
      <c r="BC22" s="64">
        <v>238</v>
      </c>
      <c r="BD22" s="64">
        <v>-223.6</v>
      </c>
    </row>
    <row r="23" spans="1:56" ht="14.4" customHeight="1" x14ac:dyDescent="0.3">
      <c r="A23" s="54"/>
      <c r="B23" s="59" t="s">
        <v>9</v>
      </c>
      <c r="C23" s="64">
        <v>9497.7999999999993</v>
      </c>
      <c r="D23" s="64">
        <v>209.5</v>
      </c>
      <c r="E23" s="64">
        <v>3.8</v>
      </c>
      <c r="F23" s="64">
        <v>43.9</v>
      </c>
      <c r="G23" s="64">
        <v>1.2</v>
      </c>
      <c r="H23" s="64">
        <v>25134.2</v>
      </c>
      <c r="I23" s="64">
        <v>214.3</v>
      </c>
      <c r="J23" s="64">
        <v>27.2</v>
      </c>
      <c r="K23" s="64">
        <v>147.19999999999999</v>
      </c>
      <c r="L23" s="64">
        <v>116.6</v>
      </c>
      <c r="M23" s="64">
        <v>750.6</v>
      </c>
      <c r="N23" s="64">
        <v>77.400000000000006</v>
      </c>
      <c r="O23" s="64">
        <v>133.19999999999999</v>
      </c>
      <c r="P23" s="64">
        <v>98.9</v>
      </c>
      <c r="Q23" s="64">
        <v>100.2</v>
      </c>
      <c r="R23" s="64">
        <v>117.1</v>
      </c>
      <c r="S23" s="64">
        <v>17.600000000000001</v>
      </c>
      <c r="T23" s="64">
        <v>69.7</v>
      </c>
      <c r="U23" s="64">
        <v>84.3</v>
      </c>
      <c r="V23" s="64">
        <v>237.2</v>
      </c>
      <c r="W23" s="64">
        <v>144.5</v>
      </c>
      <c r="X23" s="64">
        <v>141.4</v>
      </c>
      <c r="Y23" s="64">
        <v>398.7</v>
      </c>
      <c r="Z23" s="64">
        <v>247.2</v>
      </c>
      <c r="AA23" s="64">
        <v>478.7</v>
      </c>
      <c r="AB23" s="64">
        <v>3561.7</v>
      </c>
      <c r="AC23" s="64">
        <v>238.2</v>
      </c>
      <c r="AD23" s="64">
        <v>7.8</v>
      </c>
      <c r="AE23" s="64">
        <v>86.2</v>
      </c>
      <c r="AF23" s="64">
        <v>322.8</v>
      </c>
      <c r="AG23" s="64">
        <v>14.5</v>
      </c>
      <c r="AH23" s="64">
        <v>22457.1</v>
      </c>
      <c r="AI23" s="64">
        <v>82.3</v>
      </c>
      <c r="AJ23" s="64">
        <v>187</v>
      </c>
      <c r="AK23" s="64">
        <v>477.2</v>
      </c>
      <c r="AL23" s="64">
        <v>279.60000000000002</v>
      </c>
      <c r="AM23" s="64">
        <v>144.19999999999999</v>
      </c>
      <c r="AN23" s="64">
        <v>653.5</v>
      </c>
      <c r="AO23" s="64">
        <v>587.20000000000005</v>
      </c>
      <c r="AP23" s="64">
        <v>925.8</v>
      </c>
      <c r="AQ23" s="64">
        <v>626.5</v>
      </c>
      <c r="AR23" s="64">
        <v>1192.2</v>
      </c>
      <c r="AS23" s="64">
        <v>227.4</v>
      </c>
      <c r="AT23" s="64">
        <v>89.4</v>
      </c>
      <c r="AU23" s="64">
        <v>0</v>
      </c>
      <c r="AV23" s="64">
        <v>64461.1</v>
      </c>
      <c r="AW23" s="64">
        <v>30.4</v>
      </c>
      <c r="AX23" s="64">
        <v>102.3</v>
      </c>
      <c r="AY23" s="64">
        <v>503.4</v>
      </c>
      <c r="AZ23" s="64">
        <v>4152.1000000000004</v>
      </c>
      <c r="BA23" s="64">
        <v>735.9</v>
      </c>
      <c r="BB23" s="64">
        <v>2311.8000000000002</v>
      </c>
      <c r="BC23" s="64">
        <v>28587.7</v>
      </c>
      <c r="BD23" s="64">
        <v>-25316.5</v>
      </c>
    </row>
    <row r="24" spans="1:56" ht="14.4" customHeight="1" x14ac:dyDescent="0.3">
      <c r="A24" s="54"/>
      <c r="B24" s="59" t="s">
        <v>10</v>
      </c>
      <c r="C24" s="64">
        <v>26.6</v>
      </c>
      <c r="D24" s="64">
        <v>39.5</v>
      </c>
      <c r="E24" s="64">
        <v>0.4</v>
      </c>
      <c r="F24" s="64">
        <v>2.2999999999999998</v>
      </c>
      <c r="G24" s="64">
        <v>0.5</v>
      </c>
      <c r="H24" s="64">
        <v>127.8</v>
      </c>
      <c r="I24" s="64">
        <v>3456.3</v>
      </c>
      <c r="J24" s="64">
        <v>9.8000000000000007</v>
      </c>
      <c r="K24" s="64">
        <v>126.2</v>
      </c>
      <c r="L24" s="64">
        <v>8.5</v>
      </c>
      <c r="M24" s="64">
        <v>204.7</v>
      </c>
      <c r="N24" s="64">
        <v>49.4</v>
      </c>
      <c r="O24" s="64">
        <v>281.89999999999998</v>
      </c>
      <c r="P24" s="64">
        <v>47.5</v>
      </c>
      <c r="Q24" s="64">
        <v>37.5</v>
      </c>
      <c r="R24" s="64">
        <v>76.7</v>
      </c>
      <c r="S24" s="64">
        <v>8.1</v>
      </c>
      <c r="T24" s="64">
        <v>34.5</v>
      </c>
      <c r="U24" s="64">
        <v>24.5</v>
      </c>
      <c r="V24" s="64">
        <v>648.79999999999995</v>
      </c>
      <c r="W24" s="64">
        <v>15.1</v>
      </c>
      <c r="X24" s="64">
        <v>333.3</v>
      </c>
      <c r="Y24" s="64">
        <v>31</v>
      </c>
      <c r="Z24" s="64">
        <v>49.9</v>
      </c>
      <c r="AA24" s="64">
        <v>168.9</v>
      </c>
      <c r="AB24" s="64">
        <v>424</v>
      </c>
      <c r="AC24" s="64">
        <v>51.1</v>
      </c>
      <c r="AD24" s="64">
        <v>2.1</v>
      </c>
      <c r="AE24" s="64">
        <v>41.8</v>
      </c>
      <c r="AF24" s="64">
        <v>102.1</v>
      </c>
      <c r="AG24" s="64">
        <v>4</v>
      </c>
      <c r="AH24" s="64">
        <v>347.3</v>
      </c>
      <c r="AI24" s="64">
        <v>67.099999999999994</v>
      </c>
      <c r="AJ24" s="64">
        <v>17.7</v>
      </c>
      <c r="AK24" s="64">
        <v>44.2</v>
      </c>
      <c r="AL24" s="64">
        <v>35.1</v>
      </c>
      <c r="AM24" s="64">
        <v>33.799999999999997</v>
      </c>
      <c r="AN24" s="64">
        <v>397.4</v>
      </c>
      <c r="AO24" s="64">
        <v>251.9</v>
      </c>
      <c r="AP24" s="64">
        <v>195.8</v>
      </c>
      <c r="AQ24" s="64">
        <v>48.1</v>
      </c>
      <c r="AR24" s="64">
        <v>134</v>
      </c>
      <c r="AS24" s="64">
        <v>81.099999999999994</v>
      </c>
      <c r="AT24" s="64">
        <v>109.7</v>
      </c>
      <c r="AU24" s="64">
        <v>0</v>
      </c>
      <c r="AV24" s="64">
        <v>18842.3</v>
      </c>
      <c r="AW24" s="64">
        <v>1.1000000000000001</v>
      </c>
      <c r="AX24" s="64">
        <v>21.3</v>
      </c>
      <c r="AY24" s="64">
        <v>189.5</v>
      </c>
      <c r="AZ24" s="64">
        <v>1489.4</v>
      </c>
      <c r="BA24" s="64">
        <v>459.3</v>
      </c>
      <c r="BB24" s="64">
        <v>844.6</v>
      </c>
      <c r="BC24" s="64">
        <v>10943.8</v>
      </c>
      <c r="BD24" s="64">
        <v>-17885.5</v>
      </c>
    </row>
    <row r="25" spans="1:56" ht="14.4" customHeight="1" x14ac:dyDescent="0.3">
      <c r="A25" s="54"/>
      <c r="B25" s="59" t="s">
        <v>11</v>
      </c>
      <c r="C25" s="64">
        <v>43.6</v>
      </c>
      <c r="D25" s="64">
        <v>13</v>
      </c>
      <c r="E25" s="64">
        <v>0.8</v>
      </c>
      <c r="F25" s="64">
        <v>28.4</v>
      </c>
      <c r="G25" s="64">
        <v>0.7</v>
      </c>
      <c r="H25" s="64">
        <v>338.6</v>
      </c>
      <c r="I25" s="64">
        <v>22.4</v>
      </c>
      <c r="J25" s="64">
        <v>2121.5</v>
      </c>
      <c r="K25" s="64">
        <v>140.19999999999999</v>
      </c>
      <c r="L25" s="64">
        <v>6.8</v>
      </c>
      <c r="M25" s="64">
        <v>66.3</v>
      </c>
      <c r="N25" s="64">
        <v>9.3000000000000007</v>
      </c>
      <c r="O25" s="64">
        <v>97.3</v>
      </c>
      <c r="P25" s="64">
        <v>164.8</v>
      </c>
      <c r="Q25" s="64">
        <v>32.200000000000003</v>
      </c>
      <c r="R25" s="64">
        <v>205.9</v>
      </c>
      <c r="S25" s="64">
        <v>5</v>
      </c>
      <c r="T25" s="64">
        <v>133.4</v>
      </c>
      <c r="U25" s="64">
        <v>319.89999999999998</v>
      </c>
      <c r="V25" s="64">
        <v>192.2</v>
      </c>
      <c r="W25" s="64">
        <v>49</v>
      </c>
      <c r="X25" s="64">
        <v>706.4</v>
      </c>
      <c r="Y25" s="64">
        <v>30.3</v>
      </c>
      <c r="Z25" s="64">
        <v>19.8</v>
      </c>
      <c r="AA25" s="64">
        <v>1422.1</v>
      </c>
      <c r="AB25" s="64">
        <v>189.3</v>
      </c>
      <c r="AC25" s="64">
        <v>124.5</v>
      </c>
      <c r="AD25" s="64">
        <v>1</v>
      </c>
      <c r="AE25" s="64">
        <v>5.5</v>
      </c>
      <c r="AF25" s="64">
        <v>113.4</v>
      </c>
      <c r="AG25" s="64">
        <v>0.9</v>
      </c>
      <c r="AH25" s="64">
        <v>158.1</v>
      </c>
      <c r="AI25" s="64">
        <v>112.6</v>
      </c>
      <c r="AJ25" s="64">
        <v>23.4</v>
      </c>
      <c r="AK25" s="64">
        <v>19.3</v>
      </c>
      <c r="AL25" s="64">
        <v>17.2</v>
      </c>
      <c r="AM25" s="64">
        <v>22.5</v>
      </c>
      <c r="AN25" s="64">
        <v>51.2</v>
      </c>
      <c r="AO25" s="64">
        <v>130.19999999999999</v>
      </c>
      <c r="AP25" s="64">
        <v>41.5</v>
      </c>
      <c r="AQ25" s="64">
        <v>37.1</v>
      </c>
      <c r="AR25" s="64">
        <v>83.6</v>
      </c>
      <c r="AS25" s="64">
        <v>16.399999999999999</v>
      </c>
      <c r="AT25" s="64">
        <v>32.1</v>
      </c>
      <c r="AU25" s="64">
        <v>0</v>
      </c>
      <c r="AV25" s="64">
        <v>750.2</v>
      </c>
      <c r="AW25" s="64">
        <v>7.2</v>
      </c>
      <c r="AX25" s="64">
        <v>9.1999999999999993</v>
      </c>
      <c r="AY25" s="64">
        <v>123.3</v>
      </c>
      <c r="AZ25" s="64">
        <v>68.400000000000006</v>
      </c>
      <c r="BA25" s="64">
        <v>36.299999999999997</v>
      </c>
      <c r="BB25" s="64">
        <v>137.6</v>
      </c>
      <c r="BC25" s="64">
        <v>1815.1</v>
      </c>
      <c r="BD25" s="64">
        <v>-1686.8</v>
      </c>
    </row>
    <row r="26" spans="1:56" ht="14.4" customHeight="1" x14ac:dyDescent="0.3">
      <c r="A26" s="54"/>
      <c r="B26" s="59" t="s">
        <v>12</v>
      </c>
      <c r="C26" s="64">
        <v>30.8</v>
      </c>
      <c r="D26" s="64">
        <v>1.2</v>
      </c>
      <c r="E26" s="64">
        <v>0.4</v>
      </c>
      <c r="F26" s="64">
        <v>8.6</v>
      </c>
      <c r="G26" s="64">
        <v>0.5</v>
      </c>
      <c r="H26" s="64">
        <v>2815.8</v>
      </c>
      <c r="I26" s="64">
        <v>255.1</v>
      </c>
      <c r="J26" s="64">
        <v>263.2</v>
      </c>
      <c r="K26" s="64">
        <v>5814.8</v>
      </c>
      <c r="L26" s="64">
        <v>19.2</v>
      </c>
      <c r="M26" s="64">
        <v>700.6</v>
      </c>
      <c r="N26" s="64">
        <v>444.6</v>
      </c>
      <c r="O26" s="64">
        <v>336.7</v>
      </c>
      <c r="P26" s="64">
        <v>277.60000000000002</v>
      </c>
      <c r="Q26" s="64">
        <v>64.400000000000006</v>
      </c>
      <c r="R26" s="64">
        <v>362.7</v>
      </c>
      <c r="S26" s="64">
        <v>21.3</v>
      </c>
      <c r="T26" s="64">
        <v>194</v>
      </c>
      <c r="U26" s="64">
        <v>195.1</v>
      </c>
      <c r="V26" s="64">
        <v>185.3</v>
      </c>
      <c r="W26" s="64">
        <v>27.3</v>
      </c>
      <c r="X26" s="64">
        <v>483.1</v>
      </c>
      <c r="Y26" s="64">
        <v>317.5</v>
      </c>
      <c r="Z26" s="64">
        <v>266</v>
      </c>
      <c r="AA26" s="64">
        <v>77.7</v>
      </c>
      <c r="AB26" s="64">
        <v>1300.7</v>
      </c>
      <c r="AC26" s="64">
        <v>32.9</v>
      </c>
      <c r="AD26" s="64">
        <v>1.4</v>
      </c>
      <c r="AE26" s="64">
        <v>17.3</v>
      </c>
      <c r="AF26" s="64">
        <v>73.2</v>
      </c>
      <c r="AG26" s="64">
        <v>3.5</v>
      </c>
      <c r="AH26" s="64">
        <v>326.3</v>
      </c>
      <c r="AI26" s="64">
        <v>444.8</v>
      </c>
      <c r="AJ26" s="64">
        <v>106.1</v>
      </c>
      <c r="AK26" s="64">
        <v>388</v>
      </c>
      <c r="AL26" s="64">
        <v>622.20000000000005</v>
      </c>
      <c r="AM26" s="64">
        <v>69.5</v>
      </c>
      <c r="AN26" s="64">
        <v>1275.3</v>
      </c>
      <c r="AO26" s="64">
        <v>321.3</v>
      </c>
      <c r="AP26" s="64">
        <v>351.9</v>
      </c>
      <c r="AQ26" s="64">
        <v>286</v>
      </c>
      <c r="AR26" s="64">
        <v>163.4</v>
      </c>
      <c r="AS26" s="64">
        <v>106.1</v>
      </c>
      <c r="AT26" s="64">
        <v>133.30000000000001</v>
      </c>
      <c r="AU26" s="64">
        <v>0</v>
      </c>
      <c r="AV26" s="64">
        <v>4028.8</v>
      </c>
      <c r="AW26" s="64">
        <v>9.9</v>
      </c>
      <c r="AX26" s="64">
        <v>35.299999999999997</v>
      </c>
      <c r="AY26" s="64">
        <v>170.8</v>
      </c>
      <c r="AZ26" s="64">
        <v>260.39999999999998</v>
      </c>
      <c r="BA26" s="64">
        <v>93.9</v>
      </c>
      <c r="BB26" s="64">
        <v>259.10000000000002</v>
      </c>
      <c r="BC26" s="64">
        <v>4491.8</v>
      </c>
      <c r="BD26" s="64">
        <v>-4931.8</v>
      </c>
    </row>
    <row r="27" spans="1:56" ht="14.4" customHeight="1" x14ac:dyDescent="0.3">
      <c r="A27" s="56"/>
      <c r="B27" s="59" t="s">
        <v>13</v>
      </c>
      <c r="C27" s="64">
        <v>631</v>
      </c>
      <c r="D27" s="64">
        <v>174.8</v>
      </c>
      <c r="E27" s="64">
        <v>9.1</v>
      </c>
      <c r="F27" s="64">
        <v>174.6</v>
      </c>
      <c r="G27" s="64">
        <v>11.1</v>
      </c>
      <c r="H27" s="64">
        <v>302</v>
      </c>
      <c r="I27" s="64">
        <v>53.2</v>
      </c>
      <c r="J27" s="64">
        <v>136.1</v>
      </c>
      <c r="K27" s="64">
        <v>141.80000000000001</v>
      </c>
      <c r="L27" s="64">
        <v>1728.2</v>
      </c>
      <c r="M27" s="64">
        <v>1328.6</v>
      </c>
      <c r="N27" s="64">
        <v>79.599999999999994</v>
      </c>
      <c r="O27" s="64">
        <v>336.3</v>
      </c>
      <c r="P27" s="64">
        <v>246.4</v>
      </c>
      <c r="Q27" s="64">
        <v>301.7</v>
      </c>
      <c r="R27" s="64">
        <v>169.1</v>
      </c>
      <c r="S27" s="64">
        <v>8.3000000000000007</v>
      </c>
      <c r="T27" s="64">
        <v>199.1</v>
      </c>
      <c r="U27" s="64">
        <v>79.599999999999994</v>
      </c>
      <c r="V27" s="64">
        <v>237.3</v>
      </c>
      <c r="W27" s="64">
        <v>28.3</v>
      </c>
      <c r="X27" s="64">
        <v>266.5</v>
      </c>
      <c r="Y27" s="64">
        <v>1674.3</v>
      </c>
      <c r="Z27" s="64">
        <v>629.29999999999995</v>
      </c>
      <c r="AA27" s="64">
        <v>1169.7</v>
      </c>
      <c r="AB27" s="64">
        <v>1160</v>
      </c>
      <c r="AC27" s="64">
        <v>5471.3</v>
      </c>
      <c r="AD27" s="64">
        <v>267.89999999999998</v>
      </c>
      <c r="AE27" s="64">
        <v>893.9</v>
      </c>
      <c r="AF27" s="64">
        <v>292.8</v>
      </c>
      <c r="AG27" s="64">
        <v>91.2</v>
      </c>
      <c r="AH27" s="64">
        <v>226.4</v>
      </c>
      <c r="AI27" s="64">
        <v>37.299999999999997</v>
      </c>
      <c r="AJ27" s="64">
        <v>36.6</v>
      </c>
      <c r="AK27" s="64">
        <v>69.2</v>
      </c>
      <c r="AL27" s="64">
        <v>207.1</v>
      </c>
      <c r="AM27" s="64">
        <v>67.900000000000006</v>
      </c>
      <c r="AN27" s="64">
        <v>245.6</v>
      </c>
      <c r="AO27" s="64">
        <v>288.3</v>
      </c>
      <c r="AP27" s="64">
        <v>508.6</v>
      </c>
      <c r="AQ27" s="64">
        <v>317.60000000000002</v>
      </c>
      <c r="AR27" s="64">
        <v>194.4</v>
      </c>
      <c r="AS27" s="64">
        <v>114.8</v>
      </c>
      <c r="AT27" s="64">
        <v>84.8</v>
      </c>
      <c r="AU27" s="64">
        <v>0</v>
      </c>
      <c r="AV27" s="64">
        <v>19078.599999999999</v>
      </c>
      <c r="AW27" s="64">
        <v>0.7</v>
      </c>
      <c r="AX27" s="64">
        <v>29.8</v>
      </c>
      <c r="AY27" s="64">
        <v>174.9</v>
      </c>
      <c r="AZ27" s="64">
        <v>1778.9</v>
      </c>
      <c r="BA27" s="64">
        <v>272.8</v>
      </c>
      <c r="BB27" s="64">
        <v>851.5</v>
      </c>
      <c r="BC27" s="64">
        <v>17735.5</v>
      </c>
      <c r="BD27" s="64">
        <v>-11541.7</v>
      </c>
    </row>
    <row r="28" spans="1:56" ht="14.4" customHeight="1" x14ac:dyDescent="0.3">
      <c r="B28" s="59" t="s">
        <v>14</v>
      </c>
      <c r="C28" s="64">
        <v>1986</v>
      </c>
      <c r="D28" s="64">
        <v>23.8</v>
      </c>
      <c r="E28" s="64">
        <v>3.5</v>
      </c>
      <c r="F28" s="64">
        <v>152.30000000000001</v>
      </c>
      <c r="G28" s="64">
        <v>6.7</v>
      </c>
      <c r="H28" s="64">
        <v>1171.9000000000001</v>
      </c>
      <c r="I28" s="64">
        <v>495.6</v>
      </c>
      <c r="J28" s="64">
        <v>338.2</v>
      </c>
      <c r="K28" s="64">
        <v>755.1</v>
      </c>
      <c r="L28" s="64">
        <v>359.3</v>
      </c>
      <c r="M28" s="64">
        <v>10705.7</v>
      </c>
      <c r="N28" s="64">
        <v>1575.3</v>
      </c>
      <c r="O28" s="64">
        <v>2334.1999999999998</v>
      </c>
      <c r="P28" s="64">
        <v>1167.0999999999999</v>
      </c>
      <c r="Q28" s="64">
        <v>625.20000000000005</v>
      </c>
      <c r="R28" s="64">
        <v>930.1</v>
      </c>
      <c r="S28" s="64">
        <v>62.4</v>
      </c>
      <c r="T28" s="64">
        <v>408</v>
      </c>
      <c r="U28" s="64">
        <v>210.2</v>
      </c>
      <c r="V28" s="64">
        <v>1930.4</v>
      </c>
      <c r="W28" s="64">
        <v>182.2</v>
      </c>
      <c r="X28" s="64">
        <v>360.8</v>
      </c>
      <c r="Y28" s="64">
        <v>1310.2</v>
      </c>
      <c r="Z28" s="64">
        <v>956.6</v>
      </c>
      <c r="AA28" s="64">
        <v>3002.1</v>
      </c>
      <c r="AB28" s="64">
        <v>1860.5</v>
      </c>
      <c r="AC28" s="64">
        <v>259</v>
      </c>
      <c r="AD28" s="64">
        <v>11.6</v>
      </c>
      <c r="AE28" s="64">
        <v>55.1</v>
      </c>
      <c r="AF28" s="64">
        <v>394</v>
      </c>
      <c r="AG28" s="64">
        <v>8.6</v>
      </c>
      <c r="AH28" s="64">
        <v>455.2</v>
      </c>
      <c r="AI28" s="64">
        <v>166.4</v>
      </c>
      <c r="AJ28" s="64">
        <v>96</v>
      </c>
      <c r="AK28" s="64">
        <v>205.9</v>
      </c>
      <c r="AL28" s="64">
        <v>144.80000000000001</v>
      </c>
      <c r="AM28" s="64">
        <v>50.5</v>
      </c>
      <c r="AN28" s="64">
        <v>684.7</v>
      </c>
      <c r="AO28" s="64">
        <v>283.39999999999998</v>
      </c>
      <c r="AP28" s="64">
        <v>396.7</v>
      </c>
      <c r="AQ28" s="64">
        <v>96.4</v>
      </c>
      <c r="AR28" s="64">
        <v>1889.1</v>
      </c>
      <c r="AS28" s="64">
        <v>115.9</v>
      </c>
      <c r="AT28" s="64">
        <v>188.8</v>
      </c>
      <c r="AU28" s="64">
        <v>0</v>
      </c>
      <c r="AV28" s="64">
        <v>8618</v>
      </c>
      <c r="AW28" s="64">
        <v>2.9</v>
      </c>
      <c r="AX28" s="64">
        <v>242.9</v>
      </c>
      <c r="AY28" s="64">
        <v>409.5</v>
      </c>
      <c r="AZ28" s="64">
        <v>502.6</v>
      </c>
      <c r="BA28" s="64">
        <v>123.7</v>
      </c>
      <c r="BB28" s="64">
        <v>379.5</v>
      </c>
      <c r="BC28" s="64">
        <v>22982.1</v>
      </c>
      <c r="BD28" s="64">
        <v>-23699</v>
      </c>
    </row>
    <row r="29" spans="1:56" ht="14.4" customHeight="1" x14ac:dyDescent="0.3">
      <c r="B29" s="59" t="s">
        <v>15</v>
      </c>
      <c r="C29" s="64">
        <v>187.3</v>
      </c>
      <c r="D29" s="64">
        <v>3.8</v>
      </c>
      <c r="E29" s="64">
        <v>0.5</v>
      </c>
      <c r="F29" s="64">
        <v>6.1</v>
      </c>
      <c r="G29" s="64">
        <v>0.3</v>
      </c>
      <c r="H29" s="64">
        <v>253.4</v>
      </c>
      <c r="I29" s="64">
        <v>27.5</v>
      </c>
      <c r="J29" s="64">
        <v>15.6</v>
      </c>
      <c r="K29" s="64">
        <v>89</v>
      </c>
      <c r="L29" s="64">
        <v>23.6</v>
      </c>
      <c r="M29" s="64">
        <v>302.2</v>
      </c>
      <c r="N29" s="64">
        <v>399</v>
      </c>
      <c r="O29" s="64">
        <v>69.099999999999994</v>
      </c>
      <c r="P29" s="64">
        <v>42.7</v>
      </c>
      <c r="Q29" s="64">
        <v>162.9</v>
      </c>
      <c r="R29" s="64">
        <v>45.6</v>
      </c>
      <c r="S29" s="64">
        <v>8.1</v>
      </c>
      <c r="T29" s="64">
        <v>28.6</v>
      </c>
      <c r="U29" s="64">
        <v>28.5</v>
      </c>
      <c r="V29" s="64">
        <v>105.9</v>
      </c>
      <c r="W29" s="64">
        <v>41.2</v>
      </c>
      <c r="X29" s="64">
        <v>33.4</v>
      </c>
      <c r="Y29" s="64">
        <v>62.5</v>
      </c>
      <c r="Z29" s="64">
        <v>42.7</v>
      </c>
      <c r="AA29" s="64">
        <v>128.6</v>
      </c>
      <c r="AB29" s="64">
        <v>792.4</v>
      </c>
      <c r="AC29" s="64">
        <v>34.5</v>
      </c>
      <c r="AD29" s="64">
        <v>1.7</v>
      </c>
      <c r="AE29" s="64">
        <v>12.8</v>
      </c>
      <c r="AF29" s="64">
        <v>59</v>
      </c>
      <c r="AG29" s="64">
        <v>2.1</v>
      </c>
      <c r="AH29" s="64">
        <v>165.4</v>
      </c>
      <c r="AI29" s="64">
        <v>28.3</v>
      </c>
      <c r="AJ29" s="64">
        <v>40.200000000000003</v>
      </c>
      <c r="AK29" s="64">
        <v>75.2</v>
      </c>
      <c r="AL29" s="64">
        <v>41</v>
      </c>
      <c r="AM29" s="64">
        <v>17.899999999999999</v>
      </c>
      <c r="AN29" s="64">
        <v>196.7</v>
      </c>
      <c r="AO29" s="64">
        <v>81.2</v>
      </c>
      <c r="AP29" s="64">
        <v>135.5</v>
      </c>
      <c r="AQ29" s="64">
        <v>34.5</v>
      </c>
      <c r="AR29" s="64">
        <v>3797.5</v>
      </c>
      <c r="AS29" s="64">
        <v>30.3</v>
      </c>
      <c r="AT29" s="64">
        <v>48.5</v>
      </c>
      <c r="AU29" s="64">
        <v>0</v>
      </c>
      <c r="AV29" s="64">
        <v>5384.6</v>
      </c>
      <c r="AW29" s="64">
        <v>2.7</v>
      </c>
      <c r="AX29" s="64">
        <v>5772</v>
      </c>
      <c r="AY29" s="64">
        <v>599.1</v>
      </c>
      <c r="AZ29" s="64">
        <v>354.8</v>
      </c>
      <c r="BA29" s="64">
        <v>99.8</v>
      </c>
      <c r="BB29" s="64">
        <v>215.8</v>
      </c>
      <c r="BC29" s="64">
        <v>9286</v>
      </c>
      <c r="BD29" s="64">
        <v>-12119.7</v>
      </c>
    </row>
    <row r="30" spans="1:56" ht="14.4" customHeight="1" x14ac:dyDescent="0.3">
      <c r="B30" s="59" t="s">
        <v>16</v>
      </c>
      <c r="C30" s="64">
        <v>327.9</v>
      </c>
      <c r="D30" s="64">
        <v>14</v>
      </c>
      <c r="E30" s="64">
        <v>1.7</v>
      </c>
      <c r="F30" s="64">
        <v>20.6</v>
      </c>
      <c r="G30" s="64">
        <v>1.3</v>
      </c>
      <c r="H30" s="64">
        <v>1837.2</v>
      </c>
      <c r="I30" s="64">
        <v>265.10000000000002</v>
      </c>
      <c r="J30" s="64">
        <v>161</v>
      </c>
      <c r="K30" s="64">
        <v>364.9</v>
      </c>
      <c r="L30" s="64">
        <v>24.7</v>
      </c>
      <c r="M30" s="64">
        <v>1220.5999999999999</v>
      </c>
      <c r="N30" s="64">
        <v>298.3</v>
      </c>
      <c r="O30" s="64">
        <v>3709.9</v>
      </c>
      <c r="P30" s="64">
        <v>1405.1</v>
      </c>
      <c r="Q30" s="64">
        <v>96.8</v>
      </c>
      <c r="R30" s="64">
        <v>347.5</v>
      </c>
      <c r="S30" s="64">
        <v>67.599999999999994</v>
      </c>
      <c r="T30" s="64">
        <v>843.6</v>
      </c>
      <c r="U30" s="64">
        <v>353.7</v>
      </c>
      <c r="V30" s="64">
        <v>3368.8</v>
      </c>
      <c r="W30" s="64">
        <v>115.2</v>
      </c>
      <c r="X30" s="64">
        <v>473.2</v>
      </c>
      <c r="Y30" s="64">
        <v>64.3</v>
      </c>
      <c r="Z30" s="64">
        <v>231</v>
      </c>
      <c r="AA30" s="64">
        <v>1514.3</v>
      </c>
      <c r="AB30" s="64">
        <v>1798.9</v>
      </c>
      <c r="AC30" s="64">
        <v>75.7</v>
      </c>
      <c r="AD30" s="64">
        <v>2.4</v>
      </c>
      <c r="AE30" s="64">
        <v>21.4</v>
      </c>
      <c r="AF30" s="64">
        <v>392.2</v>
      </c>
      <c r="AG30" s="64">
        <v>5.0999999999999996</v>
      </c>
      <c r="AH30" s="64">
        <v>715</v>
      </c>
      <c r="AI30" s="64">
        <v>37.200000000000003</v>
      </c>
      <c r="AJ30" s="64">
        <v>81.099999999999994</v>
      </c>
      <c r="AK30" s="64">
        <v>77.900000000000006</v>
      </c>
      <c r="AL30" s="64">
        <v>57.8</v>
      </c>
      <c r="AM30" s="64">
        <v>19.899999999999999</v>
      </c>
      <c r="AN30" s="64">
        <v>364.2</v>
      </c>
      <c r="AO30" s="64">
        <v>428.8</v>
      </c>
      <c r="AP30" s="64">
        <v>125.1</v>
      </c>
      <c r="AQ30" s="64">
        <v>42.3</v>
      </c>
      <c r="AR30" s="64">
        <v>152.5</v>
      </c>
      <c r="AS30" s="64">
        <v>129.30000000000001</v>
      </c>
      <c r="AT30" s="64">
        <v>111.4</v>
      </c>
      <c r="AU30" s="64">
        <v>0</v>
      </c>
      <c r="AV30" s="64">
        <v>2803.6</v>
      </c>
      <c r="AW30" s="64">
        <v>1.5</v>
      </c>
      <c r="AX30" s="64">
        <v>37.799999999999997</v>
      </c>
      <c r="AY30" s="64">
        <v>451.3</v>
      </c>
      <c r="AZ30" s="64">
        <v>184.1</v>
      </c>
      <c r="BA30" s="64">
        <v>10.6</v>
      </c>
      <c r="BB30" s="64">
        <v>66.400000000000006</v>
      </c>
      <c r="BC30" s="64">
        <v>8800.2000000000007</v>
      </c>
      <c r="BD30" s="64">
        <v>-10094.799999999999</v>
      </c>
    </row>
    <row r="31" spans="1:56" ht="14.4" customHeight="1" x14ac:dyDescent="0.3">
      <c r="B31" s="59" t="s">
        <v>17</v>
      </c>
      <c r="C31" s="64">
        <v>55.9</v>
      </c>
      <c r="D31" s="64">
        <v>3.3</v>
      </c>
      <c r="E31" s="64">
        <v>4.0999999999999996</v>
      </c>
      <c r="F31" s="64">
        <v>225.2</v>
      </c>
      <c r="G31" s="64">
        <v>2.1</v>
      </c>
      <c r="H31" s="64">
        <v>1128.5999999999999</v>
      </c>
      <c r="I31" s="64">
        <v>53.4</v>
      </c>
      <c r="J31" s="64">
        <v>72</v>
      </c>
      <c r="K31" s="64">
        <v>60.9</v>
      </c>
      <c r="L31" s="64">
        <v>30.5</v>
      </c>
      <c r="M31" s="64">
        <v>670.1</v>
      </c>
      <c r="N31" s="64">
        <v>64.599999999999994</v>
      </c>
      <c r="O31" s="64">
        <v>157.6</v>
      </c>
      <c r="P31" s="64">
        <v>2162.5</v>
      </c>
      <c r="Q31" s="64">
        <v>607.1</v>
      </c>
      <c r="R31" s="64">
        <v>197.9</v>
      </c>
      <c r="S31" s="64">
        <v>11.7</v>
      </c>
      <c r="T31" s="64">
        <v>414.8</v>
      </c>
      <c r="U31" s="64">
        <v>203.3</v>
      </c>
      <c r="V31" s="64">
        <v>1075.4000000000001</v>
      </c>
      <c r="W31" s="64">
        <v>94.1</v>
      </c>
      <c r="X31" s="64">
        <v>143.5</v>
      </c>
      <c r="Y31" s="64">
        <v>66.8</v>
      </c>
      <c r="Z31" s="64">
        <v>149.6</v>
      </c>
      <c r="AA31" s="64">
        <v>7342.6</v>
      </c>
      <c r="AB31" s="64">
        <v>635.9</v>
      </c>
      <c r="AC31" s="64">
        <v>62.5</v>
      </c>
      <c r="AD31" s="64">
        <v>2.7</v>
      </c>
      <c r="AE31" s="64">
        <v>26.2</v>
      </c>
      <c r="AF31" s="64">
        <v>73.7</v>
      </c>
      <c r="AG31" s="64">
        <v>5.4</v>
      </c>
      <c r="AH31" s="64">
        <v>275.89999999999998</v>
      </c>
      <c r="AI31" s="64">
        <v>14.4</v>
      </c>
      <c r="AJ31" s="64">
        <v>339.8</v>
      </c>
      <c r="AK31" s="64">
        <v>61.5</v>
      </c>
      <c r="AL31" s="64">
        <v>34.700000000000003</v>
      </c>
      <c r="AM31" s="64">
        <v>23.3</v>
      </c>
      <c r="AN31" s="64">
        <v>153.19999999999999</v>
      </c>
      <c r="AO31" s="64">
        <v>262.5</v>
      </c>
      <c r="AP31" s="64">
        <v>143.6</v>
      </c>
      <c r="AQ31" s="64">
        <v>49.7</v>
      </c>
      <c r="AR31" s="64">
        <v>294</v>
      </c>
      <c r="AS31" s="64">
        <v>50.2</v>
      </c>
      <c r="AT31" s="64">
        <v>43.3</v>
      </c>
      <c r="AU31" s="64">
        <v>0</v>
      </c>
      <c r="AV31" s="64">
        <v>818</v>
      </c>
      <c r="AW31" s="64">
        <v>0.9</v>
      </c>
      <c r="AX31" s="64">
        <v>17.399999999999999</v>
      </c>
      <c r="AY31" s="64">
        <v>214.6</v>
      </c>
      <c r="AZ31" s="64">
        <v>80.099999999999994</v>
      </c>
      <c r="BA31" s="64">
        <v>5.0999999999999996</v>
      </c>
      <c r="BB31" s="64">
        <v>19.7</v>
      </c>
      <c r="BC31" s="64">
        <v>6977.8</v>
      </c>
      <c r="BD31" s="64">
        <v>-3308.3</v>
      </c>
    </row>
    <row r="32" spans="1:56" ht="14.4" customHeight="1" x14ac:dyDescent="0.3">
      <c r="B32" s="59" t="s">
        <v>18</v>
      </c>
      <c r="C32" s="64">
        <v>67.099999999999994</v>
      </c>
      <c r="D32" s="64">
        <v>3.6</v>
      </c>
      <c r="E32" s="64">
        <v>2.6</v>
      </c>
      <c r="F32" s="64">
        <v>18.600000000000001</v>
      </c>
      <c r="G32" s="64">
        <v>4.2</v>
      </c>
      <c r="H32" s="64">
        <v>188.3</v>
      </c>
      <c r="I32" s="64">
        <v>27.3</v>
      </c>
      <c r="J32" s="64">
        <v>17.2</v>
      </c>
      <c r="K32" s="64">
        <v>171.7</v>
      </c>
      <c r="L32" s="64">
        <v>45.6</v>
      </c>
      <c r="M32" s="64">
        <v>144.1</v>
      </c>
      <c r="N32" s="64">
        <v>56.7</v>
      </c>
      <c r="O32" s="64">
        <v>159.6</v>
      </c>
      <c r="P32" s="64">
        <v>161.5</v>
      </c>
      <c r="Q32" s="64">
        <v>7903</v>
      </c>
      <c r="R32" s="64">
        <v>10211.700000000001</v>
      </c>
      <c r="S32" s="64">
        <v>107.7</v>
      </c>
      <c r="T32" s="64">
        <v>2228.1999999999998</v>
      </c>
      <c r="U32" s="64">
        <v>2619</v>
      </c>
      <c r="V32" s="64">
        <v>3557.2</v>
      </c>
      <c r="W32" s="64">
        <v>430.5</v>
      </c>
      <c r="X32" s="64">
        <v>642.29999999999995</v>
      </c>
      <c r="Y32" s="64">
        <v>431.3</v>
      </c>
      <c r="Z32" s="64">
        <v>163.6</v>
      </c>
      <c r="AA32" s="64">
        <v>2660.5</v>
      </c>
      <c r="AB32" s="64">
        <v>1056.8</v>
      </c>
      <c r="AC32" s="64">
        <v>147.6</v>
      </c>
      <c r="AD32" s="64">
        <v>9.1</v>
      </c>
      <c r="AE32" s="64">
        <v>43.5</v>
      </c>
      <c r="AF32" s="64">
        <v>409</v>
      </c>
      <c r="AG32" s="64">
        <v>5.6</v>
      </c>
      <c r="AH32" s="64">
        <v>115.5</v>
      </c>
      <c r="AI32" s="64">
        <v>39.799999999999997</v>
      </c>
      <c r="AJ32" s="64">
        <v>82.8</v>
      </c>
      <c r="AK32" s="64">
        <v>180.8</v>
      </c>
      <c r="AL32" s="64">
        <v>110.2</v>
      </c>
      <c r="AM32" s="64">
        <v>66.099999999999994</v>
      </c>
      <c r="AN32" s="64">
        <v>534.4</v>
      </c>
      <c r="AO32" s="64">
        <v>248.1</v>
      </c>
      <c r="AP32" s="64">
        <v>191.3</v>
      </c>
      <c r="AQ32" s="64">
        <v>61.4</v>
      </c>
      <c r="AR32" s="64">
        <v>112.5</v>
      </c>
      <c r="AS32" s="64">
        <v>84.7</v>
      </c>
      <c r="AT32" s="64">
        <v>32.200000000000003</v>
      </c>
      <c r="AU32" s="64">
        <v>0</v>
      </c>
      <c r="AV32" s="64">
        <v>426.4</v>
      </c>
      <c r="AW32" s="64">
        <v>3.4</v>
      </c>
      <c r="AX32" s="64">
        <v>26.7</v>
      </c>
      <c r="AY32" s="64">
        <v>482</v>
      </c>
      <c r="AZ32" s="64">
        <v>25.3</v>
      </c>
      <c r="BA32" s="64">
        <v>6.8</v>
      </c>
      <c r="BB32" s="64">
        <v>8.1999999999999993</v>
      </c>
      <c r="BC32" s="64">
        <v>17229.900000000001</v>
      </c>
      <c r="BD32" s="64">
        <v>-13341.9</v>
      </c>
    </row>
    <row r="33" spans="2:56" ht="14.4" customHeight="1" x14ac:dyDescent="0.3">
      <c r="B33" s="59" t="s">
        <v>19</v>
      </c>
      <c r="C33" s="64">
        <v>606.70000000000005</v>
      </c>
      <c r="D33" s="64">
        <v>15.4</v>
      </c>
      <c r="E33" s="64">
        <v>4.7</v>
      </c>
      <c r="F33" s="64">
        <v>45.6</v>
      </c>
      <c r="G33" s="64">
        <v>7.1</v>
      </c>
      <c r="H33" s="64">
        <v>884.2</v>
      </c>
      <c r="I33" s="64">
        <v>153.1</v>
      </c>
      <c r="J33" s="64">
        <v>73.400000000000006</v>
      </c>
      <c r="K33" s="64">
        <v>84.1</v>
      </c>
      <c r="L33" s="64">
        <v>247.6</v>
      </c>
      <c r="M33" s="64">
        <v>504.2</v>
      </c>
      <c r="N33" s="64">
        <v>781</v>
      </c>
      <c r="O33" s="64">
        <v>480.7</v>
      </c>
      <c r="P33" s="64">
        <v>127.6</v>
      </c>
      <c r="Q33" s="64">
        <v>3062.3</v>
      </c>
      <c r="R33" s="64">
        <v>5013.3</v>
      </c>
      <c r="S33" s="64">
        <v>218.3</v>
      </c>
      <c r="T33" s="64">
        <v>1391.9</v>
      </c>
      <c r="U33" s="64">
        <v>1594.9</v>
      </c>
      <c r="V33" s="64">
        <v>7870.2</v>
      </c>
      <c r="W33" s="64">
        <v>630.6</v>
      </c>
      <c r="X33" s="64">
        <v>852.1</v>
      </c>
      <c r="Y33" s="64">
        <v>1916.4</v>
      </c>
      <c r="Z33" s="64">
        <v>641.1</v>
      </c>
      <c r="AA33" s="64">
        <v>3318.4</v>
      </c>
      <c r="AB33" s="64">
        <v>574</v>
      </c>
      <c r="AC33" s="64">
        <v>102.4</v>
      </c>
      <c r="AD33" s="64">
        <v>6.2</v>
      </c>
      <c r="AE33" s="64">
        <v>64.7</v>
      </c>
      <c r="AF33" s="64">
        <v>479.9</v>
      </c>
      <c r="AG33" s="64">
        <v>4.3</v>
      </c>
      <c r="AH33" s="64">
        <v>369.4</v>
      </c>
      <c r="AI33" s="64">
        <v>35.200000000000003</v>
      </c>
      <c r="AJ33" s="64">
        <v>74.5</v>
      </c>
      <c r="AK33" s="64">
        <v>83.6</v>
      </c>
      <c r="AL33" s="64">
        <v>73.400000000000006</v>
      </c>
      <c r="AM33" s="64">
        <v>25</v>
      </c>
      <c r="AN33" s="64">
        <v>450.4</v>
      </c>
      <c r="AO33" s="64">
        <v>739.9</v>
      </c>
      <c r="AP33" s="64">
        <v>140.19999999999999</v>
      </c>
      <c r="AQ33" s="64">
        <v>60.5</v>
      </c>
      <c r="AR33" s="64">
        <v>102.3</v>
      </c>
      <c r="AS33" s="64">
        <v>101.3</v>
      </c>
      <c r="AT33" s="64">
        <v>123.7</v>
      </c>
      <c r="AU33" s="64">
        <v>0</v>
      </c>
      <c r="AV33" s="64">
        <v>1124.9000000000001</v>
      </c>
      <c r="AW33" s="64">
        <v>44.1</v>
      </c>
      <c r="AX33" s="64">
        <v>30</v>
      </c>
      <c r="AY33" s="64">
        <v>6485.2</v>
      </c>
      <c r="AZ33" s="64">
        <v>351.5</v>
      </c>
      <c r="BA33" s="64">
        <v>9.8000000000000007</v>
      </c>
      <c r="BB33" s="64">
        <v>55.4</v>
      </c>
      <c r="BC33" s="64">
        <v>10756.9</v>
      </c>
      <c r="BD33" s="64">
        <v>-8563.2000000000007</v>
      </c>
    </row>
    <row r="34" spans="2:56" ht="14.4" customHeight="1" x14ac:dyDescent="0.3">
      <c r="B34" s="59" t="s">
        <v>20</v>
      </c>
      <c r="C34" s="64">
        <v>15</v>
      </c>
      <c r="D34" s="64">
        <v>7.7</v>
      </c>
      <c r="E34" s="64">
        <v>0.3</v>
      </c>
      <c r="F34" s="64">
        <v>5.2</v>
      </c>
      <c r="G34" s="64">
        <v>1.2</v>
      </c>
      <c r="H34" s="64">
        <v>42.9</v>
      </c>
      <c r="I34" s="64">
        <v>9.1999999999999993</v>
      </c>
      <c r="J34" s="64">
        <v>5.2</v>
      </c>
      <c r="K34" s="64">
        <v>50</v>
      </c>
      <c r="L34" s="64">
        <v>16.5</v>
      </c>
      <c r="M34" s="64">
        <v>30.8</v>
      </c>
      <c r="N34" s="64">
        <v>10.4</v>
      </c>
      <c r="O34" s="64">
        <v>19.100000000000001</v>
      </c>
      <c r="P34" s="64">
        <v>13.5</v>
      </c>
      <c r="Q34" s="64">
        <v>27</v>
      </c>
      <c r="R34" s="64">
        <v>107.2</v>
      </c>
      <c r="S34" s="64">
        <v>580.5</v>
      </c>
      <c r="T34" s="64">
        <v>373.2</v>
      </c>
      <c r="U34" s="64">
        <v>234.4</v>
      </c>
      <c r="V34" s="64">
        <v>1510</v>
      </c>
      <c r="W34" s="64">
        <v>62.3</v>
      </c>
      <c r="X34" s="64">
        <v>150.9</v>
      </c>
      <c r="Y34" s="64">
        <v>218.4</v>
      </c>
      <c r="Z34" s="64">
        <v>62.6</v>
      </c>
      <c r="AA34" s="64">
        <v>267.7</v>
      </c>
      <c r="AB34" s="64">
        <v>399.4</v>
      </c>
      <c r="AC34" s="64">
        <v>69.599999999999994</v>
      </c>
      <c r="AD34" s="64">
        <v>3.7</v>
      </c>
      <c r="AE34" s="64">
        <v>29.4</v>
      </c>
      <c r="AF34" s="64">
        <v>74.7</v>
      </c>
      <c r="AG34" s="64">
        <v>12.6</v>
      </c>
      <c r="AH34" s="64">
        <v>285.8</v>
      </c>
      <c r="AI34" s="64">
        <v>950.4</v>
      </c>
      <c r="AJ34" s="64">
        <v>1015.1</v>
      </c>
      <c r="AK34" s="64">
        <v>1201</v>
      </c>
      <c r="AL34" s="64">
        <v>48.3</v>
      </c>
      <c r="AM34" s="64">
        <v>20.100000000000001</v>
      </c>
      <c r="AN34" s="64">
        <v>607.9</v>
      </c>
      <c r="AO34" s="64">
        <v>333.2</v>
      </c>
      <c r="AP34" s="64">
        <v>125.1</v>
      </c>
      <c r="AQ34" s="64">
        <v>33.799999999999997</v>
      </c>
      <c r="AR34" s="64">
        <v>228.8</v>
      </c>
      <c r="AS34" s="64">
        <v>90.6</v>
      </c>
      <c r="AT34" s="64">
        <v>167.4</v>
      </c>
      <c r="AU34" s="64">
        <v>0</v>
      </c>
      <c r="AV34" s="64">
        <v>4005.5</v>
      </c>
      <c r="AW34" s="64">
        <v>0.9</v>
      </c>
      <c r="AX34" s="64">
        <v>33</v>
      </c>
      <c r="AY34" s="64">
        <v>5310.2</v>
      </c>
      <c r="AZ34" s="64">
        <v>303.10000000000002</v>
      </c>
      <c r="BA34" s="64">
        <v>139.30000000000001</v>
      </c>
      <c r="BB34" s="64">
        <v>188.4</v>
      </c>
      <c r="BC34" s="64">
        <v>2816.1</v>
      </c>
      <c r="BD34" s="64">
        <v>-16904.400000000001</v>
      </c>
    </row>
    <row r="35" spans="2:56" ht="14.4" customHeight="1" x14ac:dyDescent="0.3">
      <c r="B35" s="59" t="s">
        <v>21</v>
      </c>
      <c r="C35" s="64">
        <v>50.6</v>
      </c>
      <c r="D35" s="64">
        <v>11.6</v>
      </c>
      <c r="E35" s="64">
        <v>0.8</v>
      </c>
      <c r="F35" s="64">
        <v>14.6</v>
      </c>
      <c r="G35" s="64">
        <v>1.9</v>
      </c>
      <c r="H35" s="64">
        <v>119.3</v>
      </c>
      <c r="I35" s="64">
        <v>18.5</v>
      </c>
      <c r="J35" s="64">
        <v>13.2</v>
      </c>
      <c r="K35" s="64">
        <v>29</v>
      </c>
      <c r="L35" s="64">
        <v>44.3</v>
      </c>
      <c r="M35" s="64">
        <v>58.1</v>
      </c>
      <c r="N35" s="64">
        <v>21.6</v>
      </c>
      <c r="O35" s="64">
        <v>65.7</v>
      </c>
      <c r="P35" s="64">
        <v>79.099999999999994</v>
      </c>
      <c r="Q35" s="64">
        <v>138.80000000000001</v>
      </c>
      <c r="R35" s="64">
        <v>246.5</v>
      </c>
      <c r="S35" s="64">
        <v>349.9</v>
      </c>
      <c r="T35" s="64">
        <v>2167.6999999999998</v>
      </c>
      <c r="U35" s="64">
        <v>1220.0999999999999</v>
      </c>
      <c r="V35" s="64">
        <v>1743.1</v>
      </c>
      <c r="W35" s="64">
        <v>305.39999999999998</v>
      </c>
      <c r="X35" s="64">
        <v>536</v>
      </c>
      <c r="Y35" s="64">
        <v>668.9</v>
      </c>
      <c r="Z35" s="64">
        <v>207.1</v>
      </c>
      <c r="AA35" s="64">
        <v>4571</v>
      </c>
      <c r="AB35" s="64">
        <v>578.1</v>
      </c>
      <c r="AC35" s="64">
        <v>100.8</v>
      </c>
      <c r="AD35" s="64">
        <v>4.5999999999999996</v>
      </c>
      <c r="AE35" s="64">
        <v>41.7</v>
      </c>
      <c r="AF35" s="64">
        <v>161.69999999999999</v>
      </c>
      <c r="AG35" s="64">
        <v>8</v>
      </c>
      <c r="AH35" s="64">
        <v>314.60000000000002</v>
      </c>
      <c r="AI35" s="64">
        <v>42.4</v>
      </c>
      <c r="AJ35" s="64">
        <v>420.6</v>
      </c>
      <c r="AK35" s="64">
        <v>298.7</v>
      </c>
      <c r="AL35" s="64">
        <v>66.3</v>
      </c>
      <c r="AM35" s="64">
        <v>62.8</v>
      </c>
      <c r="AN35" s="64">
        <v>661.6</v>
      </c>
      <c r="AO35" s="64">
        <v>275.5</v>
      </c>
      <c r="AP35" s="64">
        <v>151.69999999999999</v>
      </c>
      <c r="AQ35" s="64">
        <v>44.5</v>
      </c>
      <c r="AR35" s="64">
        <v>76.7</v>
      </c>
      <c r="AS35" s="64">
        <v>118.3</v>
      </c>
      <c r="AT35" s="64">
        <v>96.4</v>
      </c>
      <c r="AU35" s="64">
        <v>0</v>
      </c>
      <c r="AV35" s="64">
        <v>4245.5</v>
      </c>
      <c r="AW35" s="64">
        <v>1.6</v>
      </c>
      <c r="AX35" s="64">
        <v>38.299999999999997</v>
      </c>
      <c r="AY35" s="64">
        <v>3281</v>
      </c>
      <c r="AZ35" s="64">
        <v>379.3</v>
      </c>
      <c r="BA35" s="64">
        <v>64.3</v>
      </c>
      <c r="BB35" s="64">
        <v>188</v>
      </c>
      <c r="BC35" s="64">
        <v>10349.9</v>
      </c>
      <c r="BD35" s="64">
        <v>-12923.5</v>
      </c>
    </row>
    <row r="36" spans="2:56" ht="14.4" customHeight="1" x14ac:dyDescent="0.3">
      <c r="B36" s="59" t="s">
        <v>22</v>
      </c>
      <c r="C36" s="64">
        <v>153</v>
      </c>
      <c r="D36" s="64">
        <v>27</v>
      </c>
      <c r="E36" s="64">
        <v>5.3</v>
      </c>
      <c r="F36" s="64">
        <v>108.3</v>
      </c>
      <c r="G36" s="64">
        <v>12.7</v>
      </c>
      <c r="H36" s="64">
        <v>284.5</v>
      </c>
      <c r="I36" s="64">
        <v>35.299999999999997</v>
      </c>
      <c r="J36" s="64">
        <v>70.099999999999994</v>
      </c>
      <c r="K36" s="64">
        <v>200.8</v>
      </c>
      <c r="L36" s="64">
        <v>1327.1</v>
      </c>
      <c r="M36" s="64">
        <v>167.6</v>
      </c>
      <c r="N36" s="64">
        <v>73.3</v>
      </c>
      <c r="O36" s="64">
        <v>190</v>
      </c>
      <c r="P36" s="64">
        <v>144.4</v>
      </c>
      <c r="Q36" s="64">
        <v>334</v>
      </c>
      <c r="R36" s="64">
        <v>576.6</v>
      </c>
      <c r="S36" s="64">
        <v>76.3</v>
      </c>
      <c r="T36" s="64">
        <v>276.7</v>
      </c>
      <c r="U36" s="64">
        <v>2714.8</v>
      </c>
      <c r="V36" s="64">
        <v>1884.9</v>
      </c>
      <c r="W36" s="64">
        <v>232</v>
      </c>
      <c r="X36" s="64">
        <v>496.7</v>
      </c>
      <c r="Y36" s="64">
        <v>1068.4000000000001</v>
      </c>
      <c r="Z36" s="64">
        <v>338.8</v>
      </c>
      <c r="AA36" s="64">
        <v>853.2</v>
      </c>
      <c r="AB36" s="64">
        <v>1005.9</v>
      </c>
      <c r="AC36" s="64">
        <v>155</v>
      </c>
      <c r="AD36" s="64">
        <v>12.2</v>
      </c>
      <c r="AE36" s="64">
        <v>128.69999999999999</v>
      </c>
      <c r="AF36" s="64">
        <v>892.1</v>
      </c>
      <c r="AG36" s="64">
        <v>7.6</v>
      </c>
      <c r="AH36" s="64">
        <v>632.6</v>
      </c>
      <c r="AI36" s="64">
        <v>55.1</v>
      </c>
      <c r="AJ36" s="64">
        <v>449.1</v>
      </c>
      <c r="AK36" s="64">
        <v>175.8</v>
      </c>
      <c r="AL36" s="64">
        <v>96.2</v>
      </c>
      <c r="AM36" s="64">
        <v>34.200000000000003</v>
      </c>
      <c r="AN36" s="64">
        <v>1112.2</v>
      </c>
      <c r="AO36" s="64">
        <v>319.10000000000002</v>
      </c>
      <c r="AP36" s="64">
        <v>249.2</v>
      </c>
      <c r="AQ36" s="64">
        <v>56.1</v>
      </c>
      <c r="AR36" s="64">
        <v>108.5</v>
      </c>
      <c r="AS36" s="64">
        <v>131.80000000000001</v>
      </c>
      <c r="AT36" s="64">
        <v>80.2</v>
      </c>
      <c r="AU36" s="64">
        <v>0</v>
      </c>
      <c r="AV36" s="64">
        <v>871.2</v>
      </c>
      <c r="AW36" s="64">
        <v>3</v>
      </c>
      <c r="AX36" s="64">
        <v>49.3</v>
      </c>
      <c r="AY36" s="64">
        <v>14004.9</v>
      </c>
      <c r="AZ36" s="64">
        <v>612</v>
      </c>
      <c r="BA36" s="64">
        <v>18.5</v>
      </c>
      <c r="BB36" s="64">
        <v>21.5</v>
      </c>
      <c r="BC36" s="64">
        <v>12165.5</v>
      </c>
      <c r="BD36" s="64">
        <v>-19249.099999999999</v>
      </c>
    </row>
    <row r="37" spans="2:56" ht="14.4" customHeight="1" x14ac:dyDescent="0.3">
      <c r="B37" s="59" t="s">
        <v>23</v>
      </c>
      <c r="C37" s="64">
        <v>87.4</v>
      </c>
      <c r="D37" s="64">
        <v>14.7</v>
      </c>
      <c r="E37" s="64">
        <v>1.3</v>
      </c>
      <c r="F37" s="64">
        <v>12.6</v>
      </c>
      <c r="G37" s="64">
        <v>1.9</v>
      </c>
      <c r="H37" s="64">
        <v>196.1</v>
      </c>
      <c r="I37" s="64">
        <v>27.9</v>
      </c>
      <c r="J37" s="64">
        <v>25.6</v>
      </c>
      <c r="K37" s="64">
        <v>42.1</v>
      </c>
      <c r="L37" s="64">
        <v>71.599999999999994</v>
      </c>
      <c r="M37" s="64">
        <v>84.9</v>
      </c>
      <c r="N37" s="64">
        <v>47.5</v>
      </c>
      <c r="O37" s="64">
        <v>335</v>
      </c>
      <c r="P37" s="64">
        <v>116.9</v>
      </c>
      <c r="Q37" s="64">
        <v>197.7</v>
      </c>
      <c r="R37" s="64">
        <v>476.6</v>
      </c>
      <c r="S37" s="64">
        <v>32.5</v>
      </c>
      <c r="T37" s="64">
        <v>506.9</v>
      </c>
      <c r="U37" s="64">
        <v>361.2</v>
      </c>
      <c r="V37" s="64">
        <v>17588.8</v>
      </c>
      <c r="W37" s="64">
        <v>557.29999999999995</v>
      </c>
      <c r="X37" s="64">
        <v>99.4</v>
      </c>
      <c r="Y37" s="64">
        <v>160.1</v>
      </c>
      <c r="Z37" s="64">
        <v>270.8</v>
      </c>
      <c r="AA37" s="64">
        <v>365.8</v>
      </c>
      <c r="AB37" s="64">
        <v>4118.6000000000004</v>
      </c>
      <c r="AC37" s="64">
        <v>520.9</v>
      </c>
      <c r="AD37" s="64">
        <v>3.4</v>
      </c>
      <c r="AE37" s="64">
        <v>35.5</v>
      </c>
      <c r="AF37" s="64">
        <v>165.7</v>
      </c>
      <c r="AG37" s="64">
        <v>12.2</v>
      </c>
      <c r="AH37" s="64">
        <v>162</v>
      </c>
      <c r="AI37" s="64">
        <v>37.299999999999997</v>
      </c>
      <c r="AJ37" s="64">
        <v>94.3</v>
      </c>
      <c r="AK37" s="64">
        <v>179.9</v>
      </c>
      <c r="AL37" s="64">
        <v>111.6</v>
      </c>
      <c r="AM37" s="64">
        <v>66.599999999999994</v>
      </c>
      <c r="AN37" s="64">
        <v>501</v>
      </c>
      <c r="AO37" s="64">
        <v>747.4</v>
      </c>
      <c r="AP37" s="64">
        <v>203.2</v>
      </c>
      <c r="AQ37" s="64">
        <v>62.8</v>
      </c>
      <c r="AR37" s="64">
        <v>105.9</v>
      </c>
      <c r="AS37" s="64">
        <v>182.1</v>
      </c>
      <c r="AT37" s="64">
        <v>43.5</v>
      </c>
      <c r="AU37" s="64">
        <v>0</v>
      </c>
      <c r="AV37" s="64">
        <v>21168.400000000001</v>
      </c>
      <c r="AW37" s="64">
        <v>19.2</v>
      </c>
      <c r="AX37" s="64">
        <v>413.9</v>
      </c>
      <c r="AY37" s="64">
        <v>19262</v>
      </c>
      <c r="AZ37" s="64">
        <v>1641.2</v>
      </c>
      <c r="BA37" s="64">
        <v>87.1</v>
      </c>
      <c r="BB37" s="64">
        <v>277.7</v>
      </c>
      <c r="BC37" s="64">
        <v>50364.4</v>
      </c>
      <c r="BD37" s="64">
        <v>-40509.1</v>
      </c>
    </row>
    <row r="38" spans="2:56" ht="14.4" customHeight="1" x14ac:dyDescent="0.3">
      <c r="B38" s="59" t="s">
        <v>24</v>
      </c>
      <c r="C38" s="64">
        <v>33.700000000000003</v>
      </c>
      <c r="D38" s="64">
        <v>22.4</v>
      </c>
      <c r="E38" s="64">
        <v>0.9</v>
      </c>
      <c r="F38" s="64">
        <v>12.3</v>
      </c>
      <c r="G38" s="64">
        <v>1.1000000000000001</v>
      </c>
      <c r="H38" s="64">
        <v>71.599999999999994</v>
      </c>
      <c r="I38" s="64">
        <v>8.3000000000000007</v>
      </c>
      <c r="J38" s="64">
        <v>13.5</v>
      </c>
      <c r="K38" s="64">
        <v>27.7</v>
      </c>
      <c r="L38" s="64">
        <v>25.5</v>
      </c>
      <c r="M38" s="64">
        <v>45.3</v>
      </c>
      <c r="N38" s="64">
        <v>23.8</v>
      </c>
      <c r="O38" s="64">
        <v>24.9</v>
      </c>
      <c r="P38" s="64">
        <v>28.5</v>
      </c>
      <c r="Q38" s="64">
        <v>92.7</v>
      </c>
      <c r="R38" s="64">
        <v>128.9</v>
      </c>
      <c r="S38" s="64">
        <v>19.5</v>
      </c>
      <c r="T38" s="64">
        <v>87.9</v>
      </c>
      <c r="U38" s="64">
        <v>73.400000000000006</v>
      </c>
      <c r="V38" s="64">
        <v>179.9</v>
      </c>
      <c r="W38" s="64">
        <v>5249.1</v>
      </c>
      <c r="X38" s="64">
        <v>887.4</v>
      </c>
      <c r="Y38" s="64">
        <v>85.2</v>
      </c>
      <c r="Z38" s="64">
        <v>41.8</v>
      </c>
      <c r="AA38" s="64">
        <v>131.6</v>
      </c>
      <c r="AB38" s="64">
        <v>226.8</v>
      </c>
      <c r="AC38" s="64">
        <v>241.2</v>
      </c>
      <c r="AD38" s="64">
        <v>9</v>
      </c>
      <c r="AE38" s="64">
        <v>672.9</v>
      </c>
      <c r="AF38" s="64">
        <v>583.4</v>
      </c>
      <c r="AG38" s="64">
        <v>7.7</v>
      </c>
      <c r="AH38" s="64">
        <v>62</v>
      </c>
      <c r="AI38" s="64">
        <v>12.9</v>
      </c>
      <c r="AJ38" s="64">
        <v>86.6</v>
      </c>
      <c r="AK38" s="64">
        <v>64.900000000000006</v>
      </c>
      <c r="AL38" s="64">
        <v>63.4</v>
      </c>
      <c r="AM38" s="64">
        <v>11</v>
      </c>
      <c r="AN38" s="64">
        <v>507.2</v>
      </c>
      <c r="AO38" s="64">
        <v>178.9</v>
      </c>
      <c r="AP38" s="64">
        <v>82.2</v>
      </c>
      <c r="AQ38" s="64">
        <v>26.5</v>
      </c>
      <c r="AR38" s="64">
        <v>57.5</v>
      </c>
      <c r="AS38" s="64">
        <v>94.1</v>
      </c>
      <c r="AT38" s="64">
        <v>21.4</v>
      </c>
      <c r="AU38" s="64">
        <v>0</v>
      </c>
      <c r="AV38" s="64">
        <v>1546.4</v>
      </c>
      <c r="AW38" s="64">
        <v>3.2</v>
      </c>
      <c r="AX38" s="64">
        <v>168.9</v>
      </c>
      <c r="AY38" s="64">
        <v>6631.4</v>
      </c>
      <c r="AZ38" s="64">
        <v>352.8</v>
      </c>
      <c r="BA38" s="64">
        <v>6</v>
      </c>
      <c r="BB38" s="64">
        <v>4.3</v>
      </c>
      <c r="BC38" s="64">
        <v>10197.4</v>
      </c>
      <c r="BD38" s="64">
        <v>-9703.2000000000007</v>
      </c>
    </row>
    <row r="39" spans="2:56" ht="14.4" customHeight="1" x14ac:dyDescent="0.3">
      <c r="B39" s="59" t="s">
        <v>25</v>
      </c>
      <c r="C39" s="64">
        <v>208.9</v>
      </c>
      <c r="D39" s="64">
        <v>88.7</v>
      </c>
      <c r="E39" s="64">
        <v>5.4</v>
      </c>
      <c r="F39" s="64">
        <v>70.400000000000006</v>
      </c>
      <c r="G39" s="64">
        <v>7.4</v>
      </c>
      <c r="H39" s="64">
        <v>492.3</v>
      </c>
      <c r="I39" s="64">
        <v>124.6</v>
      </c>
      <c r="J39" s="64">
        <v>157</v>
      </c>
      <c r="K39" s="64">
        <v>191.7</v>
      </c>
      <c r="L39" s="64">
        <v>123.2</v>
      </c>
      <c r="M39" s="64">
        <v>255.2</v>
      </c>
      <c r="N39" s="64">
        <v>78.400000000000006</v>
      </c>
      <c r="O39" s="64">
        <v>180.5</v>
      </c>
      <c r="P39" s="64">
        <v>196.6</v>
      </c>
      <c r="Q39" s="64">
        <v>477.8</v>
      </c>
      <c r="R39" s="64">
        <v>568.9</v>
      </c>
      <c r="S39" s="64">
        <v>22.7</v>
      </c>
      <c r="T39" s="64">
        <v>206.2</v>
      </c>
      <c r="U39" s="64">
        <v>149.4</v>
      </c>
      <c r="V39" s="64">
        <v>1557.1</v>
      </c>
      <c r="W39" s="64">
        <v>122</v>
      </c>
      <c r="X39" s="64">
        <v>1010</v>
      </c>
      <c r="Y39" s="64">
        <v>632.70000000000005</v>
      </c>
      <c r="Z39" s="64">
        <v>273.7</v>
      </c>
      <c r="AA39" s="64">
        <v>1111.5</v>
      </c>
      <c r="AB39" s="64">
        <v>782.2</v>
      </c>
      <c r="AC39" s="64">
        <v>610.70000000000005</v>
      </c>
      <c r="AD39" s="64">
        <v>61</v>
      </c>
      <c r="AE39" s="64">
        <v>654.70000000000005</v>
      </c>
      <c r="AF39" s="64">
        <v>417.7</v>
      </c>
      <c r="AG39" s="64">
        <v>29</v>
      </c>
      <c r="AH39" s="64">
        <v>474.3</v>
      </c>
      <c r="AI39" s="64">
        <v>147.19999999999999</v>
      </c>
      <c r="AJ39" s="64">
        <v>403.7</v>
      </c>
      <c r="AK39" s="64">
        <v>158.5</v>
      </c>
      <c r="AL39" s="64">
        <v>405.9</v>
      </c>
      <c r="AM39" s="64">
        <v>41.9</v>
      </c>
      <c r="AN39" s="64">
        <v>419.4</v>
      </c>
      <c r="AO39" s="64">
        <v>604.5</v>
      </c>
      <c r="AP39" s="64">
        <v>319.5</v>
      </c>
      <c r="AQ39" s="64">
        <v>332.4</v>
      </c>
      <c r="AR39" s="64">
        <v>2070.3000000000002</v>
      </c>
      <c r="AS39" s="64">
        <v>440</v>
      </c>
      <c r="AT39" s="64">
        <v>80</v>
      </c>
      <c r="AU39" s="64">
        <v>0</v>
      </c>
      <c r="AV39" s="64">
        <v>7987.3</v>
      </c>
      <c r="AW39" s="64">
        <v>4.0999999999999996</v>
      </c>
      <c r="AX39" s="64">
        <v>221.5</v>
      </c>
      <c r="AY39" s="64">
        <v>8514.2999999999993</v>
      </c>
      <c r="AZ39" s="64">
        <v>604.79999999999995</v>
      </c>
      <c r="BA39" s="64">
        <v>375.9</v>
      </c>
      <c r="BB39" s="64">
        <v>932.5</v>
      </c>
      <c r="BC39" s="64">
        <v>5078.6000000000004</v>
      </c>
      <c r="BD39" s="64">
        <v>-11230.6</v>
      </c>
    </row>
    <row r="40" spans="2:56" ht="14.4" customHeight="1" x14ac:dyDescent="0.3">
      <c r="B40" s="59" t="s">
        <v>26</v>
      </c>
      <c r="C40" s="64">
        <v>1160.7</v>
      </c>
      <c r="D40" s="64">
        <v>18.5</v>
      </c>
      <c r="E40" s="64">
        <v>15.9</v>
      </c>
      <c r="F40" s="64">
        <v>130.4</v>
      </c>
      <c r="G40" s="64">
        <v>7.7</v>
      </c>
      <c r="H40" s="64">
        <v>1657.2</v>
      </c>
      <c r="I40" s="64">
        <v>242.7</v>
      </c>
      <c r="J40" s="64">
        <v>173.2</v>
      </c>
      <c r="K40" s="64">
        <v>819</v>
      </c>
      <c r="L40" s="64">
        <v>2395.3000000000002</v>
      </c>
      <c r="M40" s="64">
        <v>1586</v>
      </c>
      <c r="N40" s="64">
        <v>188</v>
      </c>
      <c r="O40" s="64">
        <v>650.9</v>
      </c>
      <c r="P40" s="64">
        <v>1501.9</v>
      </c>
      <c r="Q40" s="64">
        <v>2630.9</v>
      </c>
      <c r="R40" s="64">
        <v>718.4</v>
      </c>
      <c r="S40" s="64">
        <v>43.4</v>
      </c>
      <c r="T40" s="64">
        <v>243.8</v>
      </c>
      <c r="U40" s="64">
        <v>152.69999999999999</v>
      </c>
      <c r="V40" s="64">
        <v>893.4</v>
      </c>
      <c r="W40" s="64">
        <v>147.19999999999999</v>
      </c>
      <c r="X40" s="64">
        <v>232.8</v>
      </c>
      <c r="Y40" s="64">
        <v>9580.1</v>
      </c>
      <c r="Z40" s="64">
        <v>658</v>
      </c>
      <c r="AA40" s="64">
        <v>907.4</v>
      </c>
      <c r="AB40" s="64">
        <v>5159.1000000000004</v>
      </c>
      <c r="AC40" s="64">
        <v>2429</v>
      </c>
      <c r="AD40" s="64">
        <v>2.8</v>
      </c>
      <c r="AE40" s="64">
        <v>946</v>
      </c>
      <c r="AF40" s="64">
        <v>2121</v>
      </c>
      <c r="AG40" s="64">
        <v>38.1</v>
      </c>
      <c r="AH40" s="64">
        <v>2642.2</v>
      </c>
      <c r="AI40" s="64">
        <v>169.8</v>
      </c>
      <c r="AJ40" s="64">
        <v>1234.0999999999999</v>
      </c>
      <c r="AK40" s="64">
        <v>318.60000000000002</v>
      </c>
      <c r="AL40" s="64">
        <v>48.2</v>
      </c>
      <c r="AM40" s="64">
        <v>924.6</v>
      </c>
      <c r="AN40" s="64">
        <v>986.9</v>
      </c>
      <c r="AO40" s="64">
        <v>508.9</v>
      </c>
      <c r="AP40" s="64">
        <v>2022.1</v>
      </c>
      <c r="AQ40" s="64">
        <v>704.8</v>
      </c>
      <c r="AR40" s="64">
        <v>1503.9</v>
      </c>
      <c r="AS40" s="64">
        <v>758.3</v>
      </c>
      <c r="AT40" s="64">
        <v>395</v>
      </c>
      <c r="AU40" s="64">
        <v>0</v>
      </c>
      <c r="AV40" s="64">
        <v>20082.400000000001</v>
      </c>
      <c r="AW40" s="64">
        <v>2.9</v>
      </c>
      <c r="AX40" s="64">
        <v>30.2</v>
      </c>
      <c r="AY40" s="64">
        <v>434.6</v>
      </c>
      <c r="AZ40" s="64">
        <v>23.3</v>
      </c>
      <c r="BA40" s="64">
        <v>7.8</v>
      </c>
      <c r="BB40" s="64">
        <v>36.1</v>
      </c>
      <c r="BC40" s="64">
        <v>1705.8</v>
      </c>
      <c r="BD40" s="64">
        <v>-2631.7</v>
      </c>
    </row>
    <row r="41" spans="2:56" ht="14.4" customHeight="1" x14ac:dyDescent="0.3">
      <c r="B41" s="59" t="s">
        <v>27</v>
      </c>
      <c r="C41" s="64">
        <v>561.70000000000005</v>
      </c>
      <c r="D41" s="64">
        <v>12.1</v>
      </c>
      <c r="E41" s="64">
        <v>3.1</v>
      </c>
      <c r="F41" s="64">
        <v>43</v>
      </c>
      <c r="G41" s="64">
        <v>1.8</v>
      </c>
      <c r="H41" s="64">
        <v>557.1</v>
      </c>
      <c r="I41" s="64">
        <v>83.6</v>
      </c>
      <c r="J41" s="64">
        <v>33.700000000000003</v>
      </c>
      <c r="K41" s="64">
        <v>303.2</v>
      </c>
      <c r="L41" s="64">
        <v>275.89999999999998</v>
      </c>
      <c r="M41" s="64">
        <v>690.2</v>
      </c>
      <c r="N41" s="64">
        <v>96.9</v>
      </c>
      <c r="O41" s="64">
        <v>363.1</v>
      </c>
      <c r="P41" s="64">
        <v>367.9</v>
      </c>
      <c r="Q41" s="64">
        <v>3883.3</v>
      </c>
      <c r="R41" s="64">
        <v>587.5</v>
      </c>
      <c r="S41" s="64">
        <v>23.6</v>
      </c>
      <c r="T41" s="64">
        <v>117</v>
      </c>
      <c r="U41" s="64">
        <v>186.8</v>
      </c>
      <c r="V41" s="64">
        <v>194.7</v>
      </c>
      <c r="W41" s="64">
        <v>81.5</v>
      </c>
      <c r="X41" s="64">
        <v>165.2</v>
      </c>
      <c r="Y41" s="64">
        <v>564.1</v>
      </c>
      <c r="Z41" s="64">
        <v>7432.3</v>
      </c>
      <c r="AA41" s="64">
        <v>708.1</v>
      </c>
      <c r="AB41" s="64">
        <v>1177.7</v>
      </c>
      <c r="AC41" s="64">
        <v>177.6</v>
      </c>
      <c r="AD41" s="64">
        <v>10.6</v>
      </c>
      <c r="AE41" s="64">
        <v>66.5</v>
      </c>
      <c r="AF41" s="64">
        <v>241.2</v>
      </c>
      <c r="AG41" s="64">
        <v>13.2</v>
      </c>
      <c r="AH41" s="64">
        <v>751.6</v>
      </c>
      <c r="AI41" s="64">
        <v>69.900000000000006</v>
      </c>
      <c r="AJ41" s="64">
        <v>134.5</v>
      </c>
      <c r="AK41" s="64">
        <v>201.1</v>
      </c>
      <c r="AL41" s="64">
        <v>87.8</v>
      </c>
      <c r="AM41" s="64">
        <v>335.3</v>
      </c>
      <c r="AN41" s="64">
        <v>437.2</v>
      </c>
      <c r="AO41" s="64">
        <v>272.5</v>
      </c>
      <c r="AP41" s="64">
        <v>336</v>
      </c>
      <c r="AQ41" s="64">
        <v>124.6</v>
      </c>
      <c r="AR41" s="64">
        <v>508</v>
      </c>
      <c r="AS41" s="64">
        <v>301.3</v>
      </c>
      <c r="AT41" s="64">
        <v>141.5</v>
      </c>
      <c r="AU41" s="64">
        <v>0</v>
      </c>
      <c r="AV41" s="64">
        <v>7386.4</v>
      </c>
      <c r="AW41" s="64">
        <v>26.1</v>
      </c>
      <c r="AX41" s="64">
        <v>4941.8</v>
      </c>
      <c r="AY41" s="64">
        <v>241</v>
      </c>
      <c r="AZ41" s="64">
        <v>6.2</v>
      </c>
      <c r="BA41" s="64">
        <v>4.4000000000000004</v>
      </c>
      <c r="BB41" s="64">
        <v>14.8</v>
      </c>
      <c r="BC41" s="64">
        <v>325.60000000000002</v>
      </c>
      <c r="BD41" s="64">
        <v>-181.1</v>
      </c>
    </row>
    <row r="42" spans="2:56" ht="14.4" customHeight="1" x14ac:dyDescent="0.3">
      <c r="B42" s="59" t="s">
        <v>28</v>
      </c>
      <c r="C42" s="64">
        <v>469.5</v>
      </c>
      <c r="D42" s="64">
        <v>8.5</v>
      </c>
      <c r="E42" s="64">
        <v>2.4</v>
      </c>
      <c r="F42" s="64">
        <v>98.5</v>
      </c>
      <c r="G42" s="64">
        <v>9</v>
      </c>
      <c r="H42" s="64">
        <v>787.4</v>
      </c>
      <c r="I42" s="64">
        <v>145.5</v>
      </c>
      <c r="J42" s="64">
        <v>24.7</v>
      </c>
      <c r="K42" s="64">
        <v>178.3</v>
      </c>
      <c r="L42" s="64">
        <v>118.1</v>
      </c>
      <c r="M42" s="64">
        <v>356.2</v>
      </c>
      <c r="N42" s="64">
        <v>123.2</v>
      </c>
      <c r="O42" s="64">
        <v>284</v>
      </c>
      <c r="P42" s="64">
        <v>392.2</v>
      </c>
      <c r="Q42" s="64">
        <v>171.6</v>
      </c>
      <c r="R42" s="64">
        <v>322.5</v>
      </c>
      <c r="S42" s="64">
        <v>49.8</v>
      </c>
      <c r="T42" s="64">
        <v>103.3</v>
      </c>
      <c r="U42" s="64">
        <v>208.7</v>
      </c>
      <c r="V42" s="64">
        <v>165.8</v>
      </c>
      <c r="W42" s="64">
        <v>149.1</v>
      </c>
      <c r="X42" s="64">
        <v>530.1</v>
      </c>
      <c r="Y42" s="64">
        <v>910.3</v>
      </c>
      <c r="Z42" s="64">
        <v>493</v>
      </c>
      <c r="AA42" s="64">
        <v>27773.9</v>
      </c>
      <c r="AB42" s="64">
        <v>5023.5</v>
      </c>
      <c r="AC42" s="64">
        <v>1310.0999999999999</v>
      </c>
      <c r="AD42" s="64">
        <v>58.8</v>
      </c>
      <c r="AE42" s="64">
        <v>245.8</v>
      </c>
      <c r="AF42" s="64">
        <v>1556.7</v>
      </c>
      <c r="AG42" s="64">
        <v>76.5</v>
      </c>
      <c r="AH42" s="64">
        <v>1879.7</v>
      </c>
      <c r="AI42" s="64">
        <v>285.10000000000002</v>
      </c>
      <c r="AJ42" s="64">
        <v>761.9</v>
      </c>
      <c r="AK42" s="64">
        <v>712.5</v>
      </c>
      <c r="AL42" s="64">
        <v>867.4</v>
      </c>
      <c r="AM42" s="64">
        <v>6478.9</v>
      </c>
      <c r="AN42" s="64">
        <v>1053.5</v>
      </c>
      <c r="AO42" s="64">
        <v>1281.2</v>
      </c>
      <c r="AP42" s="64">
        <v>1004.1</v>
      </c>
      <c r="AQ42" s="64">
        <v>993.9</v>
      </c>
      <c r="AR42" s="64">
        <v>976.5</v>
      </c>
      <c r="AS42" s="64">
        <v>551.70000000000005</v>
      </c>
      <c r="AT42" s="64">
        <v>282.39999999999998</v>
      </c>
      <c r="AU42" s="64">
        <v>0</v>
      </c>
      <c r="AV42" s="64">
        <v>9991.9</v>
      </c>
      <c r="AW42" s="64">
        <v>8.1999999999999993</v>
      </c>
      <c r="AX42" s="64">
        <v>2414</v>
      </c>
      <c r="AY42" s="64">
        <v>103784.6</v>
      </c>
      <c r="AZ42" s="64">
        <v>44.1</v>
      </c>
      <c r="BA42" s="64">
        <v>32.799999999999997</v>
      </c>
      <c r="BB42" s="64">
        <v>576.29999999999995</v>
      </c>
      <c r="BC42" s="64">
        <v>971.6</v>
      </c>
      <c r="BD42" s="64">
        <v>-399.5</v>
      </c>
    </row>
    <row r="43" spans="2:56" ht="16.5" customHeight="1" x14ac:dyDescent="0.3">
      <c r="B43" s="60" t="s">
        <v>29</v>
      </c>
      <c r="C43" s="64">
        <v>6220.9</v>
      </c>
      <c r="D43" s="64">
        <v>243.3</v>
      </c>
      <c r="E43" s="64">
        <v>12.5</v>
      </c>
      <c r="F43" s="64">
        <v>305.60000000000002</v>
      </c>
      <c r="G43" s="64">
        <v>20.8</v>
      </c>
      <c r="H43" s="64">
        <v>23064.799999999999</v>
      </c>
      <c r="I43" s="64">
        <v>2999.3</v>
      </c>
      <c r="J43" s="64">
        <v>1060.9000000000001</v>
      </c>
      <c r="K43" s="64">
        <v>2196.1999999999998</v>
      </c>
      <c r="L43" s="64">
        <v>3010.8</v>
      </c>
      <c r="M43" s="64">
        <v>6764.9</v>
      </c>
      <c r="N43" s="64">
        <v>1678.5</v>
      </c>
      <c r="O43" s="64">
        <v>2641.9</v>
      </c>
      <c r="P43" s="64">
        <v>2164.3000000000002</v>
      </c>
      <c r="Q43" s="64">
        <v>3206.5</v>
      </c>
      <c r="R43" s="64">
        <v>3375.4</v>
      </c>
      <c r="S43" s="64">
        <v>627.4</v>
      </c>
      <c r="T43" s="64">
        <v>2377.9</v>
      </c>
      <c r="U43" s="64">
        <v>2681.4</v>
      </c>
      <c r="V43" s="64">
        <v>10683</v>
      </c>
      <c r="W43" s="64">
        <v>1474.2</v>
      </c>
      <c r="X43" s="64">
        <v>2336.9</v>
      </c>
      <c r="Y43" s="64">
        <v>3536.5</v>
      </c>
      <c r="Z43" s="64">
        <v>1787.3</v>
      </c>
      <c r="AA43" s="64">
        <v>8406.7999999999993</v>
      </c>
      <c r="AB43" s="64">
        <v>12857.6</v>
      </c>
      <c r="AC43" s="64">
        <v>2900.7</v>
      </c>
      <c r="AD43" s="64">
        <v>106</v>
      </c>
      <c r="AE43" s="64">
        <v>572.5</v>
      </c>
      <c r="AF43" s="64">
        <v>1385.9</v>
      </c>
      <c r="AG43" s="64">
        <v>81.3</v>
      </c>
      <c r="AH43" s="64">
        <v>10523.5</v>
      </c>
      <c r="AI43" s="64">
        <v>1493.6</v>
      </c>
      <c r="AJ43" s="64">
        <v>1249.8</v>
      </c>
      <c r="AK43" s="64">
        <v>1240.4000000000001</v>
      </c>
      <c r="AL43" s="64">
        <v>1067.4000000000001</v>
      </c>
      <c r="AM43" s="64">
        <v>351.8</v>
      </c>
      <c r="AN43" s="64">
        <v>2831.6</v>
      </c>
      <c r="AO43" s="64">
        <v>1749.7</v>
      </c>
      <c r="AP43" s="64">
        <v>1972</v>
      </c>
      <c r="AQ43" s="64">
        <v>1216</v>
      </c>
      <c r="AR43" s="64">
        <v>6505.8</v>
      </c>
      <c r="AS43" s="64">
        <v>606.9</v>
      </c>
      <c r="AT43" s="64">
        <v>836.6</v>
      </c>
      <c r="AU43" s="64">
        <v>0</v>
      </c>
      <c r="AV43" s="64">
        <v>105368.5</v>
      </c>
      <c r="AW43" s="64">
        <v>41.4</v>
      </c>
      <c r="AX43" s="64">
        <v>5297.4</v>
      </c>
      <c r="AY43" s="64">
        <v>17728.400000000001</v>
      </c>
      <c r="AZ43" s="64">
        <v>611.29999999999995</v>
      </c>
      <c r="BA43" s="64">
        <v>1080.4000000000001</v>
      </c>
      <c r="BB43" s="64">
        <v>3231.7</v>
      </c>
      <c r="BC43" s="64">
        <v>54789.599999999999</v>
      </c>
      <c r="BD43" s="64">
        <v>-45919.3</v>
      </c>
    </row>
    <row r="44" spans="2:56" ht="15" customHeight="1" x14ac:dyDescent="0.3">
      <c r="B44" s="59" t="s">
        <v>30</v>
      </c>
      <c r="C44" s="64">
        <v>969.9</v>
      </c>
      <c r="D44" s="64">
        <v>45.8</v>
      </c>
      <c r="E44" s="64">
        <v>2.6</v>
      </c>
      <c r="F44" s="64">
        <v>147.19999999999999</v>
      </c>
      <c r="G44" s="64">
        <v>6.8</v>
      </c>
      <c r="H44" s="64">
        <v>4771.1000000000004</v>
      </c>
      <c r="I44" s="64">
        <v>396</v>
      </c>
      <c r="J44" s="64">
        <v>270.60000000000002</v>
      </c>
      <c r="K44" s="64">
        <v>529.5</v>
      </c>
      <c r="L44" s="64">
        <v>971.5</v>
      </c>
      <c r="M44" s="64">
        <v>1440.5</v>
      </c>
      <c r="N44" s="64">
        <v>291.3</v>
      </c>
      <c r="O44" s="64">
        <v>555.5</v>
      </c>
      <c r="P44" s="64">
        <v>790.1</v>
      </c>
      <c r="Q44" s="64">
        <v>1602.8</v>
      </c>
      <c r="R44" s="64">
        <v>985.8</v>
      </c>
      <c r="S44" s="64">
        <v>126.6</v>
      </c>
      <c r="T44" s="64">
        <v>635.70000000000005</v>
      </c>
      <c r="U44" s="64">
        <v>686.6</v>
      </c>
      <c r="V44" s="64">
        <v>1569.8</v>
      </c>
      <c r="W44" s="64">
        <v>339.8</v>
      </c>
      <c r="X44" s="64">
        <v>484.2</v>
      </c>
      <c r="Y44" s="64">
        <v>1091.9000000000001</v>
      </c>
      <c r="Z44" s="64">
        <v>338.8</v>
      </c>
      <c r="AA44" s="64">
        <v>2136.3000000000002</v>
      </c>
      <c r="AB44" s="64">
        <v>2416.1</v>
      </c>
      <c r="AC44" s="64">
        <v>1696.4</v>
      </c>
      <c r="AD44" s="64">
        <v>30.7</v>
      </c>
      <c r="AE44" s="64">
        <v>140.19999999999999</v>
      </c>
      <c r="AF44" s="64">
        <v>2551</v>
      </c>
      <c r="AG44" s="64">
        <v>310.7</v>
      </c>
      <c r="AH44" s="64">
        <v>1503.3</v>
      </c>
      <c r="AI44" s="64">
        <v>287</v>
      </c>
      <c r="AJ44" s="64">
        <v>317</v>
      </c>
      <c r="AK44" s="64">
        <v>312.7</v>
      </c>
      <c r="AL44" s="64">
        <v>146.69999999999999</v>
      </c>
      <c r="AM44" s="64">
        <v>84.6</v>
      </c>
      <c r="AN44" s="64">
        <v>578.70000000000005</v>
      </c>
      <c r="AO44" s="64">
        <v>601.1</v>
      </c>
      <c r="AP44" s="64">
        <v>683.3</v>
      </c>
      <c r="AQ44" s="64">
        <v>203.3</v>
      </c>
      <c r="AR44" s="64">
        <v>842.9</v>
      </c>
      <c r="AS44" s="64">
        <v>96.5</v>
      </c>
      <c r="AT44" s="64">
        <v>158</v>
      </c>
      <c r="AU44" s="64">
        <v>0</v>
      </c>
      <c r="AV44" s="64">
        <v>12652.6</v>
      </c>
      <c r="AW44" s="64">
        <v>5.6</v>
      </c>
      <c r="AX44" s="64">
        <v>1009.4</v>
      </c>
      <c r="AY44" s="64">
        <v>3094.3</v>
      </c>
      <c r="AZ44" s="64">
        <v>12.2</v>
      </c>
      <c r="BA44" s="64">
        <v>2174.8000000000002</v>
      </c>
      <c r="BB44" s="64">
        <v>7807.3</v>
      </c>
      <c r="BC44" s="64">
        <v>17822</v>
      </c>
      <c r="BD44" s="64">
        <v>-14475.8</v>
      </c>
    </row>
    <row r="45" spans="2:56" ht="15" customHeight="1" x14ac:dyDescent="0.3">
      <c r="B45" s="59" t="s">
        <v>31</v>
      </c>
      <c r="C45" s="64">
        <v>54.9</v>
      </c>
      <c r="D45" s="64">
        <v>20.8</v>
      </c>
      <c r="E45" s="64">
        <v>0.3</v>
      </c>
      <c r="F45" s="64">
        <v>5.0999999999999996</v>
      </c>
      <c r="G45" s="64">
        <v>0.5</v>
      </c>
      <c r="H45" s="64">
        <v>245.3</v>
      </c>
      <c r="I45" s="64">
        <v>20.9</v>
      </c>
      <c r="J45" s="64">
        <v>13.8</v>
      </c>
      <c r="K45" s="64">
        <v>27.1</v>
      </c>
      <c r="L45" s="64">
        <v>52.5</v>
      </c>
      <c r="M45" s="64">
        <v>76.099999999999994</v>
      </c>
      <c r="N45" s="64">
        <v>15.4</v>
      </c>
      <c r="O45" s="64">
        <v>28.5</v>
      </c>
      <c r="P45" s="64">
        <v>38.700000000000003</v>
      </c>
      <c r="Q45" s="64">
        <v>81.400000000000006</v>
      </c>
      <c r="R45" s="64">
        <v>52.1</v>
      </c>
      <c r="S45" s="64">
        <v>7.2</v>
      </c>
      <c r="T45" s="64">
        <v>34</v>
      </c>
      <c r="U45" s="64">
        <v>36.799999999999997</v>
      </c>
      <c r="V45" s="64">
        <v>86.5</v>
      </c>
      <c r="W45" s="64">
        <v>19.899999999999999</v>
      </c>
      <c r="X45" s="64">
        <v>25.7</v>
      </c>
      <c r="Y45" s="64">
        <v>60.4</v>
      </c>
      <c r="Z45" s="64">
        <v>16.7</v>
      </c>
      <c r="AA45" s="64">
        <v>116.1</v>
      </c>
      <c r="AB45" s="64">
        <v>95.5</v>
      </c>
      <c r="AC45" s="64">
        <v>36.200000000000003</v>
      </c>
      <c r="AD45" s="64">
        <v>1.6</v>
      </c>
      <c r="AE45" s="64">
        <v>7.7</v>
      </c>
      <c r="AF45" s="64">
        <v>33.6</v>
      </c>
      <c r="AG45" s="64">
        <v>1</v>
      </c>
      <c r="AH45" s="64">
        <v>81.3</v>
      </c>
      <c r="AI45" s="64">
        <v>14.3</v>
      </c>
      <c r="AJ45" s="64">
        <v>14.4</v>
      </c>
      <c r="AK45" s="64">
        <v>14</v>
      </c>
      <c r="AL45" s="64">
        <v>6.8</v>
      </c>
      <c r="AM45" s="64">
        <v>3.2</v>
      </c>
      <c r="AN45" s="64">
        <v>28.2</v>
      </c>
      <c r="AO45" s="64">
        <v>75.7</v>
      </c>
      <c r="AP45" s="64">
        <v>27.5</v>
      </c>
      <c r="AQ45" s="64">
        <v>13</v>
      </c>
      <c r="AR45" s="64">
        <v>48.5</v>
      </c>
      <c r="AS45" s="64">
        <v>4.8</v>
      </c>
      <c r="AT45" s="64">
        <v>7.4</v>
      </c>
      <c r="AU45" s="64">
        <v>0</v>
      </c>
      <c r="AV45" s="64">
        <v>859.2</v>
      </c>
      <c r="AW45" s="64">
        <v>0.4</v>
      </c>
      <c r="AX45" s="64">
        <v>81.2</v>
      </c>
      <c r="AY45" s="64">
        <v>178.8</v>
      </c>
      <c r="AZ45" s="64">
        <v>247.2</v>
      </c>
      <c r="BA45" s="64">
        <v>415.1</v>
      </c>
      <c r="BB45" s="64">
        <v>837.2</v>
      </c>
      <c r="BC45" s="64">
        <v>606.6</v>
      </c>
      <c r="BD45" s="64">
        <v>-2181.4</v>
      </c>
    </row>
    <row r="46" spans="2:56" ht="15" customHeight="1" x14ac:dyDescent="0.3">
      <c r="B46" s="60" t="s">
        <v>32</v>
      </c>
      <c r="C46" s="64">
        <v>84</v>
      </c>
      <c r="D46" s="64">
        <v>12.3</v>
      </c>
      <c r="E46" s="64">
        <v>0.9</v>
      </c>
      <c r="F46" s="64">
        <v>12.2</v>
      </c>
      <c r="G46" s="64">
        <v>1</v>
      </c>
      <c r="H46" s="64">
        <v>377.9</v>
      </c>
      <c r="I46" s="64">
        <v>31.3</v>
      </c>
      <c r="J46" s="64">
        <v>25</v>
      </c>
      <c r="K46" s="64">
        <v>49.3</v>
      </c>
      <c r="L46" s="64">
        <v>80</v>
      </c>
      <c r="M46" s="64">
        <v>131.5</v>
      </c>
      <c r="N46" s="64">
        <v>31.2</v>
      </c>
      <c r="O46" s="64">
        <v>51.3</v>
      </c>
      <c r="P46" s="64">
        <v>67.599999999999994</v>
      </c>
      <c r="Q46" s="64">
        <v>138.69999999999999</v>
      </c>
      <c r="R46" s="64">
        <v>100.3</v>
      </c>
      <c r="S46" s="64">
        <v>10.6</v>
      </c>
      <c r="T46" s="64">
        <v>58.8</v>
      </c>
      <c r="U46" s="64">
        <v>53</v>
      </c>
      <c r="V46" s="64">
        <v>131.9</v>
      </c>
      <c r="W46" s="64">
        <v>42.7</v>
      </c>
      <c r="X46" s="64">
        <v>73.3</v>
      </c>
      <c r="Y46" s="64">
        <v>116.4</v>
      </c>
      <c r="Z46" s="64">
        <v>39.5</v>
      </c>
      <c r="AA46" s="64">
        <v>194.6</v>
      </c>
      <c r="AB46" s="64">
        <v>362.4</v>
      </c>
      <c r="AC46" s="64">
        <v>119.6</v>
      </c>
      <c r="AD46" s="64">
        <v>7.9</v>
      </c>
      <c r="AE46" s="64">
        <v>58.8</v>
      </c>
      <c r="AF46" s="64">
        <v>160.30000000000001</v>
      </c>
      <c r="AG46" s="64">
        <v>6.4</v>
      </c>
      <c r="AH46" s="64">
        <v>135.19999999999999</v>
      </c>
      <c r="AI46" s="64">
        <v>31.4</v>
      </c>
      <c r="AJ46" s="64">
        <v>44.7</v>
      </c>
      <c r="AK46" s="64">
        <v>53.4</v>
      </c>
      <c r="AL46" s="64">
        <v>211</v>
      </c>
      <c r="AM46" s="64">
        <v>15.5</v>
      </c>
      <c r="AN46" s="64">
        <v>124.3</v>
      </c>
      <c r="AO46" s="64">
        <v>1681.8</v>
      </c>
      <c r="AP46" s="64">
        <v>103.4</v>
      </c>
      <c r="AQ46" s="64">
        <v>28.5</v>
      </c>
      <c r="AR46" s="64">
        <v>147.69999999999999</v>
      </c>
      <c r="AS46" s="64">
        <v>32.200000000000003</v>
      </c>
      <c r="AT46" s="64">
        <v>144</v>
      </c>
      <c r="AU46" s="64">
        <v>0</v>
      </c>
      <c r="AV46" s="64">
        <v>2993.4</v>
      </c>
      <c r="AW46" s="64">
        <v>1.1000000000000001</v>
      </c>
      <c r="AX46" s="64">
        <v>526.5</v>
      </c>
      <c r="AY46" s="64">
        <v>652.5</v>
      </c>
      <c r="AZ46" s="64">
        <v>238.5</v>
      </c>
      <c r="BA46" s="64">
        <v>1024.3</v>
      </c>
      <c r="BB46" s="64">
        <v>2986.5</v>
      </c>
      <c r="BC46" s="64">
        <v>5732.3</v>
      </c>
      <c r="BD46" s="64">
        <v>-4887.7</v>
      </c>
    </row>
    <row r="47" spans="2:56" ht="14.4" customHeight="1" x14ac:dyDescent="0.3">
      <c r="B47" s="59" t="s">
        <v>33</v>
      </c>
      <c r="C47" s="64">
        <v>313</v>
      </c>
      <c r="D47" s="64">
        <v>32.5</v>
      </c>
      <c r="E47" s="64">
        <v>1.4</v>
      </c>
      <c r="F47" s="64">
        <v>114.4</v>
      </c>
      <c r="G47" s="64">
        <v>3</v>
      </c>
      <c r="H47" s="64">
        <v>1981.1</v>
      </c>
      <c r="I47" s="64">
        <v>174.4</v>
      </c>
      <c r="J47" s="64">
        <v>137.30000000000001</v>
      </c>
      <c r="K47" s="64">
        <v>319.60000000000002</v>
      </c>
      <c r="L47" s="64">
        <v>358.5</v>
      </c>
      <c r="M47" s="64">
        <v>967.6</v>
      </c>
      <c r="N47" s="64">
        <v>168.4</v>
      </c>
      <c r="O47" s="64">
        <v>319.2</v>
      </c>
      <c r="P47" s="64">
        <v>395.4</v>
      </c>
      <c r="Q47" s="64">
        <v>785.2</v>
      </c>
      <c r="R47" s="64">
        <v>518.79999999999995</v>
      </c>
      <c r="S47" s="64">
        <v>60.8</v>
      </c>
      <c r="T47" s="64">
        <v>316.5</v>
      </c>
      <c r="U47" s="64">
        <v>342.7</v>
      </c>
      <c r="V47" s="64">
        <v>754.1</v>
      </c>
      <c r="W47" s="64">
        <v>133</v>
      </c>
      <c r="X47" s="64">
        <v>804.5</v>
      </c>
      <c r="Y47" s="64">
        <v>2131</v>
      </c>
      <c r="Z47" s="64">
        <v>263.7</v>
      </c>
      <c r="AA47" s="64">
        <v>836.7</v>
      </c>
      <c r="AB47" s="64">
        <v>6869.7</v>
      </c>
      <c r="AC47" s="64">
        <v>5219.3999999999996</v>
      </c>
      <c r="AD47" s="64">
        <v>230.2</v>
      </c>
      <c r="AE47" s="64">
        <v>1093.4000000000001</v>
      </c>
      <c r="AF47" s="64">
        <v>9074.2000000000007</v>
      </c>
      <c r="AG47" s="64">
        <v>36.1</v>
      </c>
      <c r="AH47" s="64">
        <v>617.70000000000005</v>
      </c>
      <c r="AI47" s="64">
        <v>183</v>
      </c>
      <c r="AJ47" s="64">
        <v>191.2</v>
      </c>
      <c r="AK47" s="64">
        <v>213.3</v>
      </c>
      <c r="AL47" s="64">
        <v>137.4</v>
      </c>
      <c r="AM47" s="64">
        <v>758.2</v>
      </c>
      <c r="AN47" s="64">
        <v>536.29999999999995</v>
      </c>
      <c r="AO47" s="64">
        <v>376.8</v>
      </c>
      <c r="AP47" s="64">
        <v>765.7</v>
      </c>
      <c r="AQ47" s="64">
        <v>65.900000000000006</v>
      </c>
      <c r="AR47" s="64">
        <v>269.8</v>
      </c>
      <c r="AS47" s="64">
        <v>137</v>
      </c>
      <c r="AT47" s="64">
        <v>119.6</v>
      </c>
      <c r="AU47" s="64">
        <v>0</v>
      </c>
      <c r="AV47" s="64">
        <v>5388.9</v>
      </c>
      <c r="AW47" s="64">
        <v>16.3</v>
      </c>
      <c r="AX47" s="64">
        <v>4538.3999999999996</v>
      </c>
      <c r="AY47" s="64">
        <v>1206.9000000000001</v>
      </c>
      <c r="AZ47" s="64">
        <v>294.3</v>
      </c>
      <c r="BA47" s="64">
        <v>103.3</v>
      </c>
      <c r="BB47" s="64">
        <v>202.2</v>
      </c>
      <c r="BC47" s="64">
        <v>8818.1</v>
      </c>
      <c r="BD47" s="64">
        <v>-3745.6</v>
      </c>
    </row>
    <row r="48" spans="2:56" ht="14.4" customHeight="1" x14ac:dyDescent="0.3">
      <c r="B48" s="59" t="s">
        <v>34</v>
      </c>
      <c r="C48" s="64">
        <v>4.9000000000000004</v>
      </c>
      <c r="D48" s="64">
        <v>0.4</v>
      </c>
      <c r="E48" s="64">
        <v>0.1</v>
      </c>
      <c r="F48" s="64">
        <v>1.7</v>
      </c>
      <c r="G48" s="64">
        <v>0.4</v>
      </c>
      <c r="H48" s="64">
        <v>65.099999999999994</v>
      </c>
      <c r="I48" s="64">
        <v>7.1</v>
      </c>
      <c r="J48" s="64">
        <v>3.4</v>
      </c>
      <c r="K48" s="64">
        <v>12.6</v>
      </c>
      <c r="L48" s="64">
        <v>17.5</v>
      </c>
      <c r="M48" s="64">
        <v>31.7</v>
      </c>
      <c r="N48" s="64">
        <v>32.9</v>
      </c>
      <c r="O48" s="64">
        <v>27.6</v>
      </c>
      <c r="P48" s="64">
        <v>19.100000000000001</v>
      </c>
      <c r="Q48" s="64">
        <v>14.9</v>
      </c>
      <c r="R48" s="64">
        <v>46.8</v>
      </c>
      <c r="S48" s="64">
        <v>1.1000000000000001</v>
      </c>
      <c r="T48" s="64">
        <v>8.6</v>
      </c>
      <c r="U48" s="64">
        <v>29</v>
      </c>
      <c r="V48" s="64">
        <v>46.4</v>
      </c>
      <c r="W48" s="64">
        <v>8.6999999999999993</v>
      </c>
      <c r="X48" s="64">
        <v>14.3</v>
      </c>
      <c r="Y48" s="64">
        <v>93.9</v>
      </c>
      <c r="Z48" s="64">
        <v>48.1</v>
      </c>
      <c r="AA48" s="64">
        <v>406</v>
      </c>
      <c r="AB48" s="64">
        <v>536.9</v>
      </c>
      <c r="AC48" s="64">
        <v>40.1</v>
      </c>
      <c r="AD48" s="64">
        <v>2</v>
      </c>
      <c r="AE48" s="64">
        <v>3.4</v>
      </c>
      <c r="AF48" s="64">
        <v>158.30000000000001</v>
      </c>
      <c r="AG48" s="64">
        <v>1668</v>
      </c>
      <c r="AH48" s="64">
        <v>169</v>
      </c>
      <c r="AI48" s="64">
        <v>18</v>
      </c>
      <c r="AJ48" s="64">
        <v>331.7</v>
      </c>
      <c r="AK48" s="64">
        <v>425.5</v>
      </c>
      <c r="AL48" s="64">
        <v>162.4</v>
      </c>
      <c r="AM48" s="64">
        <v>212.5</v>
      </c>
      <c r="AN48" s="64">
        <v>397</v>
      </c>
      <c r="AO48" s="64">
        <v>193.6</v>
      </c>
      <c r="AP48" s="64">
        <v>168.5</v>
      </c>
      <c r="AQ48" s="64">
        <v>83.8</v>
      </c>
      <c r="AR48" s="64">
        <v>95</v>
      </c>
      <c r="AS48" s="64">
        <v>10.1</v>
      </c>
      <c r="AT48" s="64">
        <v>34.1</v>
      </c>
      <c r="AU48" s="64">
        <v>0</v>
      </c>
      <c r="AV48" s="64">
        <v>123.1</v>
      </c>
      <c r="AW48" s="64">
        <v>0.2</v>
      </c>
      <c r="AX48" s="64">
        <v>10.199999999999999</v>
      </c>
      <c r="AY48" s="64">
        <v>16.600000000000001</v>
      </c>
      <c r="AZ48" s="64">
        <v>10.8</v>
      </c>
      <c r="BA48" s="64">
        <v>33.5</v>
      </c>
      <c r="BB48" s="64">
        <v>78</v>
      </c>
      <c r="BC48" s="64">
        <v>195.5</v>
      </c>
      <c r="BD48" s="64">
        <v>-96.3</v>
      </c>
    </row>
    <row r="49" spans="1:56" ht="14.4" customHeight="1" x14ac:dyDescent="0.3">
      <c r="B49" s="59" t="s">
        <v>35</v>
      </c>
      <c r="C49" s="64">
        <v>30.7</v>
      </c>
      <c r="D49" s="64">
        <v>10</v>
      </c>
      <c r="E49" s="64">
        <v>0.9</v>
      </c>
      <c r="F49" s="64">
        <v>5.0999999999999996</v>
      </c>
      <c r="G49" s="64">
        <v>3.7</v>
      </c>
      <c r="H49" s="64">
        <v>166.6</v>
      </c>
      <c r="I49" s="64">
        <v>17.899999999999999</v>
      </c>
      <c r="J49" s="64">
        <v>8.1999999999999993</v>
      </c>
      <c r="K49" s="64">
        <v>12.7</v>
      </c>
      <c r="L49" s="64">
        <v>32.5</v>
      </c>
      <c r="M49" s="64">
        <v>128.5</v>
      </c>
      <c r="N49" s="64">
        <v>37.700000000000003</v>
      </c>
      <c r="O49" s="64">
        <v>48</v>
      </c>
      <c r="P49" s="64">
        <v>14.2</v>
      </c>
      <c r="Q49" s="64">
        <v>27.8</v>
      </c>
      <c r="R49" s="64">
        <v>68.900000000000006</v>
      </c>
      <c r="S49" s="64">
        <v>10.7</v>
      </c>
      <c r="T49" s="64">
        <v>13.4</v>
      </c>
      <c r="U49" s="64">
        <v>36.5</v>
      </c>
      <c r="V49" s="64">
        <v>50.8</v>
      </c>
      <c r="W49" s="64">
        <v>30.1</v>
      </c>
      <c r="X49" s="64">
        <v>41.4</v>
      </c>
      <c r="Y49" s="64">
        <v>81.7</v>
      </c>
      <c r="Z49" s="64">
        <v>180.6</v>
      </c>
      <c r="AA49" s="64">
        <v>1145.4000000000001</v>
      </c>
      <c r="AB49" s="64">
        <v>730.4</v>
      </c>
      <c r="AC49" s="64">
        <v>1498.9</v>
      </c>
      <c r="AD49" s="64">
        <v>10.6</v>
      </c>
      <c r="AE49" s="64">
        <v>47.8</v>
      </c>
      <c r="AF49" s="64">
        <v>89</v>
      </c>
      <c r="AG49" s="64">
        <v>41.7</v>
      </c>
      <c r="AH49" s="64">
        <v>998.2</v>
      </c>
      <c r="AI49" s="64">
        <v>122.5</v>
      </c>
      <c r="AJ49" s="64">
        <v>131</v>
      </c>
      <c r="AK49" s="64">
        <v>1094.9000000000001</v>
      </c>
      <c r="AL49" s="64">
        <v>701.1</v>
      </c>
      <c r="AM49" s="64">
        <v>128.69999999999999</v>
      </c>
      <c r="AN49" s="64">
        <v>980.2</v>
      </c>
      <c r="AO49" s="64">
        <v>5424.4</v>
      </c>
      <c r="AP49" s="64">
        <v>735.7</v>
      </c>
      <c r="AQ49" s="64">
        <v>312.60000000000002</v>
      </c>
      <c r="AR49" s="64">
        <v>1870.2</v>
      </c>
      <c r="AS49" s="64">
        <v>399.2</v>
      </c>
      <c r="AT49" s="64">
        <v>1679.3</v>
      </c>
      <c r="AU49" s="64">
        <v>0</v>
      </c>
      <c r="AV49" s="64">
        <v>94024.7</v>
      </c>
      <c r="AW49" s="64">
        <v>105.2</v>
      </c>
      <c r="AX49" s="64">
        <v>2522</v>
      </c>
      <c r="AY49" s="64">
        <v>238.5</v>
      </c>
      <c r="AZ49" s="64">
        <v>10.7</v>
      </c>
      <c r="BA49" s="64">
        <v>7430.3</v>
      </c>
      <c r="BB49" s="64">
        <v>29330.6</v>
      </c>
      <c r="BC49" s="64">
        <v>332</v>
      </c>
      <c r="BD49" s="64">
        <v>-7560.2</v>
      </c>
    </row>
    <row r="50" spans="1:56" ht="14.4" customHeight="1" x14ac:dyDescent="0.3">
      <c r="B50" s="59" t="s">
        <v>36</v>
      </c>
      <c r="C50" s="64">
        <v>28.1</v>
      </c>
      <c r="D50" s="64">
        <v>2.1</v>
      </c>
      <c r="E50" s="64">
        <v>0.3</v>
      </c>
      <c r="F50" s="64">
        <v>2.8</v>
      </c>
      <c r="G50" s="64">
        <v>0.5</v>
      </c>
      <c r="H50" s="64">
        <v>702.9</v>
      </c>
      <c r="I50" s="64">
        <v>39.6</v>
      </c>
      <c r="J50" s="64">
        <v>6.1</v>
      </c>
      <c r="K50" s="64">
        <v>402.5</v>
      </c>
      <c r="L50" s="64">
        <v>15.4</v>
      </c>
      <c r="M50" s="64">
        <v>176.2</v>
      </c>
      <c r="N50" s="64">
        <v>104.4</v>
      </c>
      <c r="O50" s="64">
        <v>26.7</v>
      </c>
      <c r="P50" s="64">
        <v>36.1</v>
      </c>
      <c r="Q50" s="64">
        <v>12.9</v>
      </c>
      <c r="R50" s="64">
        <v>39.299999999999997</v>
      </c>
      <c r="S50" s="64">
        <v>8.1</v>
      </c>
      <c r="T50" s="64">
        <v>32.200000000000003</v>
      </c>
      <c r="U50" s="64">
        <v>35.5</v>
      </c>
      <c r="V50" s="64">
        <v>201.5</v>
      </c>
      <c r="W50" s="64">
        <v>15</v>
      </c>
      <c r="X50" s="64">
        <v>46.2</v>
      </c>
      <c r="Y50" s="64">
        <v>70</v>
      </c>
      <c r="Z50" s="64">
        <v>41.3</v>
      </c>
      <c r="AA50" s="64">
        <v>147.9</v>
      </c>
      <c r="AB50" s="64">
        <v>2727.6</v>
      </c>
      <c r="AC50" s="64">
        <v>55</v>
      </c>
      <c r="AD50" s="64">
        <v>5.5</v>
      </c>
      <c r="AE50" s="64">
        <v>48.7</v>
      </c>
      <c r="AF50" s="64">
        <v>82.6</v>
      </c>
      <c r="AG50" s="64">
        <v>5.5</v>
      </c>
      <c r="AH50" s="64">
        <v>269.5</v>
      </c>
      <c r="AI50" s="64">
        <v>2496.3000000000002</v>
      </c>
      <c r="AJ50" s="64">
        <v>226.4</v>
      </c>
      <c r="AK50" s="64">
        <v>211.6</v>
      </c>
      <c r="AL50" s="64">
        <v>592.5</v>
      </c>
      <c r="AM50" s="64">
        <v>150.1</v>
      </c>
      <c r="AN50" s="64">
        <v>887.6</v>
      </c>
      <c r="AO50" s="64">
        <v>511.8</v>
      </c>
      <c r="AP50" s="64">
        <v>354.7</v>
      </c>
      <c r="AQ50" s="64">
        <v>796.5</v>
      </c>
      <c r="AR50" s="64">
        <v>263.39999999999998</v>
      </c>
      <c r="AS50" s="64">
        <v>125.9</v>
      </c>
      <c r="AT50" s="64">
        <v>246.8</v>
      </c>
      <c r="AU50" s="64">
        <v>0</v>
      </c>
      <c r="AV50" s="64">
        <v>4184.1000000000004</v>
      </c>
      <c r="AW50" s="64">
        <v>13.1</v>
      </c>
      <c r="AX50" s="64">
        <v>2563.8000000000002</v>
      </c>
      <c r="AY50" s="64">
        <v>5301</v>
      </c>
      <c r="AZ50" s="64">
        <v>84.5</v>
      </c>
      <c r="BA50" s="64">
        <v>112.7</v>
      </c>
      <c r="BB50" s="64">
        <v>225.7</v>
      </c>
      <c r="BC50" s="64">
        <v>5768.4</v>
      </c>
      <c r="BD50" s="64">
        <v>-7015.8</v>
      </c>
    </row>
    <row r="51" spans="1:56" ht="14.4" customHeight="1" x14ac:dyDescent="0.3">
      <c r="B51" s="59" t="s">
        <v>37</v>
      </c>
      <c r="C51" s="64">
        <v>85</v>
      </c>
      <c r="D51" s="64">
        <v>11.7</v>
      </c>
      <c r="E51" s="64">
        <v>2.1</v>
      </c>
      <c r="F51" s="64">
        <v>56</v>
      </c>
      <c r="G51" s="64">
        <v>1.9</v>
      </c>
      <c r="H51" s="64">
        <v>553.1</v>
      </c>
      <c r="I51" s="64">
        <v>85.2</v>
      </c>
      <c r="J51" s="64">
        <v>21</v>
      </c>
      <c r="K51" s="64">
        <v>61.9</v>
      </c>
      <c r="L51" s="64">
        <v>150.69999999999999</v>
      </c>
      <c r="M51" s="64">
        <v>345</v>
      </c>
      <c r="N51" s="64">
        <v>170</v>
      </c>
      <c r="O51" s="64">
        <v>99.2</v>
      </c>
      <c r="P51" s="64">
        <v>123.6</v>
      </c>
      <c r="Q51" s="64">
        <v>109.1</v>
      </c>
      <c r="R51" s="64">
        <v>132</v>
      </c>
      <c r="S51" s="64">
        <v>47</v>
      </c>
      <c r="T51" s="64">
        <v>83.1</v>
      </c>
      <c r="U51" s="64">
        <v>160.1</v>
      </c>
      <c r="V51" s="64">
        <v>196.8</v>
      </c>
      <c r="W51" s="64">
        <v>44.7</v>
      </c>
      <c r="X51" s="64">
        <v>113.6</v>
      </c>
      <c r="Y51" s="64">
        <v>747.2</v>
      </c>
      <c r="Z51" s="64">
        <v>409.8</v>
      </c>
      <c r="AA51" s="64">
        <v>1293.5999999999999</v>
      </c>
      <c r="AB51" s="64">
        <v>1238.0999999999999</v>
      </c>
      <c r="AC51" s="64">
        <v>337.6</v>
      </c>
      <c r="AD51" s="64">
        <v>16.399999999999999</v>
      </c>
      <c r="AE51" s="64">
        <v>398.3</v>
      </c>
      <c r="AF51" s="64">
        <v>353.7</v>
      </c>
      <c r="AG51" s="64">
        <v>69.2</v>
      </c>
      <c r="AH51" s="64">
        <v>1017.2</v>
      </c>
      <c r="AI51" s="64">
        <v>579.5</v>
      </c>
      <c r="AJ51" s="64">
        <v>5206</v>
      </c>
      <c r="AK51" s="64">
        <v>512.4</v>
      </c>
      <c r="AL51" s="64">
        <v>856.4</v>
      </c>
      <c r="AM51" s="64">
        <v>402.3</v>
      </c>
      <c r="AN51" s="64">
        <v>1019.2</v>
      </c>
      <c r="AO51" s="64">
        <v>852.8</v>
      </c>
      <c r="AP51" s="64">
        <v>1369.5</v>
      </c>
      <c r="AQ51" s="64">
        <v>189.9</v>
      </c>
      <c r="AR51" s="64">
        <v>668.7</v>
      </c>
      <c r="AS51" s="64">
        <v>154.9</v>
      </c>
      <c r="AT51" s="64">
        <v>286.3</v>
      </c>
      <c r="AU51" s="64">
        <v>0</v>
      </c>
      <c r="AV51" s="64">
        <v>14971.4</v>
      </c>
      <c r="AW51" s="64">
        <v>1.6</v>
      </c>
      <c r="AX51" s="64">
        <v>808.7</v>
      </c>
      <c r="AY51" s="64">
        <v>529.9</v>
      </c>
      <c r="AZ51" s="64">
        <v>105.6</v>
      </c>
      <c r="BA51" s="64">
        <v>481.7</v>
      </c>
      <c r="BB51" s="64">
        <v>1150.7</v>
      </c>
      <c r="BC51" s="64">
        <v>2985.8</v>
      </c>
      <c r="BD51" s="64">
        <v>-2954.6</v>
      </c>
    </row>
    <row r="52" spans="1:56" ht="14.4" customHeight="1" x14ac:dyDescent="0.3">
      <c r="B52" s="59" t="s">
        <v>38</v>
      </c>
      <c r="C52" s="64">
        <v>7.8</v>
      </c>
      <c r="D52" s="64">
        <v>4.5999999999999996</v>
      </c>
      <c r="E52" s="64">
        <v>1.4</v>
      </c>
      <c r="F52" s="64">
        <v>6.5</v>
      </c>
      <c r="G52" s="64">
        <v>2.2999999999999998</v>
      </c>
      <c r="H52" s="64">
        <v>138.19999999999999</v>
      </c>
      <c r="I52" s="64">
        <v>24.9</v>
      </c>
      <c r="J52" s="64">
        <v>6.5</v>
      </c>
      <c r="K52" s="64">
        <v>39.799999999999997</v>
      </c>
      <c r="L52" s="64">
        <v>28.1</v>
      </c>
      <c r="M52" s="64">
        <v>71.900000000000006</v>
      </c>
      <c r="N52" s="64">
        <v>39.4</v>
      </c>
      <c r="O52" s="64">
        <v>29</v>
      </c>
      <c r="P52" s="64">
        <v>33</v>
      </c>
      <c r="Q52" s="64">
        <v>19.5</v>
      </c>
      <c r="R52" s="64">
        <v>50.5</v>
      </c>
      <c r="S52" s="64">
        <v>20.9</v>
      </c>
      <c r="T52" s="64">
        <v>40.799999999999997</v>
      </c>
      <c r="U52" s="64">
        <v>49.6</v>
      </c>
      <c r="V52" s="64">
        <v>100.1</v>
      </c>
      <c r="W52" s="64">
        <v>41</v>
      </c>
      <c r="X52" s="64">
        <v>39.1</v>
      </c>
      <c r="Y52" s="64">
        <v>60.8</v>
      </c>
      <c r="Z52" s="64">
        <v>59.4</v>
      </c>
      <c r="AA52" s="64">
        <v>172.3</v>
      </c>
      <c r="AB52" s="64">
        <v>716.2</v>
      </c>
      <c r="AC52" s="64">
        <v>95.5</v>
      </c>
      <c r="AD52" s="64">
        <v>79.8</v>
      </c>
      <c r="AE52" s="64">
        <v>55.1</v>
      </c>
      <c r="AF52" s="64">
        <v>80.5</v>
      </c>
      <c r="AG52" s="64">
        <v>8.9</v>
      </c>
      <c r="AH52" s="64">
        <v>146.5</v>
      </c>
      <c r="AI52" s="64">
        <v>207</v>
      </c>
      <c r="AJ52" s="64">
        <v>259.5</v>
      </c>
      <c r="AK52" s="64">
        <v>4091.2</v>
      </c>
      <c r="AL52" s="64">
        <v>1120</v>
      </c>
      <c r="AM52" s="64">
        <v>166</v>
      </c>
      <c r="AN52" s="64">
        <v>575.79999999999995</v>
      </c>
      <c r="AO52" s="64">
        <v>361.6</v>
      </c>
      <c r="AP52" s="64">
        <v>792.2</v>
      </c>
      <c r="AQ52" s="64">
        <v>164</v>
      </c>
      <c r="AR52" s="64">
        <v>391.8</v>
      </c>
      <c r="AS52" s="64">
        <v>181.8</v>
      </c>
      <c r="AT52" s="64">
        <v>92</v>
      </c>
      <c r="AU52" s="64">
        <v>0</v>
      </c>
      <c r="AV52" s="64">
        <v>951.7</v>
      </c>
      <c r="AW52" s="64">
        <v>14.5</v>
      </c>
      <c r="AX52" s="64">
        <v>737.4</v>
      </c>
      <c r="AY52" s="64">
        <v>26438.2</v>
      </c>
      <c r="AZ52" s="64">
        <v>712.6</v>
      </c>
      <c r="BA52" s="64">
        <v>45.8</v>
      </c>
      <c r="BB52" s="64">
        <v>89.5</v>
      </c>
      <c r="BC52" s="64">
        <v>16680.7</v>
      </c>
      <c r="BD52" s="64">
        <v>-12474.3</v>
      </c>
    </row>
    <row r="53" spans="1:56" ht="14.4" customHeight="1" x14ac:dyDescent="0.3">
      <c r="B53" s="59" t="s">
        <v>39</v>
      </c>
      <c r="C53" s="64">
        <v>1367.9</v>
      </c>
      <c r="D53" s="64">
        <v>50.9</v>
      </c>
      <c r="E53" s="64">
        <v>5.9</v>
      </c>
      <c r="F53" s="64">
        <v>53.8</v>
      </c>
      <c r="G53" s="64">
        <v>12.2</v>
      </c>
      <c r="H53" s="64">
        <v>1041.0999999999999</v>
      </c>
      <c r="I53" s="64">
        <v>208.8</v>
      </c>
      <c r="J53" s="64">
        <v>90.3</v>
      </c>
      <c r="K53" s="64">
        <v>242.2</v>
      </c>
      <c r="L53" s="64">
        <v>402.3</v>
      </c>
      <c r="M53" s="64">
        <v>423.7</v>
      </c>
      <c r="N53" s="64">
        <v>144.1</v>
      </c>
      <c r="O53" s="64">
        <v>247.2</v>
      </c>
      <c r="P53" s="64">
        <v>264.2</v>
      </c>
      <c r="Q53" s="64">
        <v>349.9</v>
      </c>
      <c r="R53" s="64">
        <v>569.70000000000005</v>
      </c>
      <c r="S53" s="64">
        <v>60.9</v>
      </c>
      <c r="T53" s="64">
        <v>224.4</v>
      </c>
      <c r="U53" s="64">
        <v>312</v>
      </c>
      <c r="V53" s="64">
        <v>591.9</v>
      </c>
      <c r="W53" s="64">
        <v>185.8</v>
      </c>
      <c r="X53" s="64">
        <v>332.1</v>
      </c>
      <c r="Y53" s="64">
        <v>703</v>
      </c>
      <c r="Z53" s="64">
        <v>383.9</v>
      </c>
      <c r="AA53" s="64">
        <v>1950.6</v>
      </c>
      <c r="AB53" s="64">
        <v>6408.3</v>
      </c>
      <c r="AC53" s="64">
        <v>1258.5</v>
      </c>
      <c r="AD53" s="64">
        <v>65.5</v>
      </c>
      <c r="AE53" s="64">
        <v>174.1</v>
      </c>
      <c r="AF53" s="64">
        <v>1559.2</v>
      </c>
      <c r="AG53" s="64">
        <v>68.5</v>
      </c>
      <c r="AH53" s="64">
        <v>1552.6</v>
      </c>
      <c r="AI53" s="64">
        <v>235.3</v>
      </c>
      <c r="AJ53" s="64">
        <v>405.5</v>
      </c>
      <c r="AK53" s="64">
        <v>823.2</v>
      </c>
      <c r="AL53" s="64">
        <v>18524.3</v>
      </c>
      <c r="AM53" s="64">
        <v>7185.5</v>
      </c>
      <c r="AN53" s="64">
        <v>1839.9</v>
      </c>
      <c r="AO53" s="64">
        <v>2968.8</v>
      </c>
      <c r="AP53" s="64">
        <v>2651</v>
      </c>
      <c r="AQ53" s="64">
        <v>747.1</v>
      </c>
      <c r="AR53" s="64">
        <v>1904.7</v>
      </c>
      <c r="AS53" s="64">
        <v>659.7</v>
      </c>
      <c r="AT53" s="64">
        <v>544.29999999999995</v>
      </c>
      <c r="AU53" s="64">
        <v>0</v>
      </c>
      <c r="AV53" s="64">
        <v>32598.2</v>
      </c>
      <c r="AW53" s="64">
        <v>2.5</v>
      </c>
      <c r="AX53" s="64">
        <v>113.8</v>
      </c>
      <c r="AY53" s="64">
        <v>531.4</v>
      </c>
      <c r="AZ53" s="64">
        <v>711.8</v>
      </c>
      <c r="BA53" s="64">
        <v>428.5</v>
      </c>
      <c r="BB53" s="64">
        <v>1116.3</v>
      </c>
      <c r="BC53" s="64">
        <v>6046.5</v>
      </c>
      <c r="BD53" s="64">
        <v>-11095</v>
      </c>
    </row>
    <row r="54" spans="1:56" ht="14.4" customHeight="1" x14ac:dyDescent="0.3">
      <c r="B54" s="59" t="s">
        <v>40</v>
      </c>
      <c r="C54" s="64">
        <v>32.200000000000003</v>
      </c>
      <c r="D54" s="64">
        <v>4.0999999999999996</v>
      </c>
      <c r="E54" s="64">
        <v>0.9</v>
      </c>
      <c r="F54" s="64">
        <v>49.1</v>
      </c>
      <c r="G54" s="64">
        <v>1.1000000000000001</v>
      </c>
      <c r="H54" s="64">
        <v>328.4</v>
      </c>
      <c r="I54" s="64">
        <v>163.80000000000001</v>
      </c>
      <c r="J54" s="64">
        <v>44</v>
      </c>
      <c r="K54" s="64">
        <v>174.4</v>
      </c>
      <c r="L54" s="64">
        <v>41.9</v>
      </c>
      <c r="M54" s="64">
        <v>248.3</v>
      </c>
      <c r="N54" s="64">
        <v>90.8</v>
      </c>
      <c r="O54" s="64">
        <v>208.7</v>
      </c>
      <c r="P54" s="64">
        <v>125.6</v>
      </c>
      <c r="Q54" s="64">
        <v>47.9</v>
      </c>
      <c r="R54" s="64">
        <v>392.9</v>
      </c>
      <c r="S54" s="64">
        <v>28.4</v>
      </c>
      <c r="T54" s="64">
        <v>150.69999999999999</v>
      </c>
      <c r="U54" s="64">
        <v>137.5</v>
      </c>
      <c r="V54" s="64">
        <v>112.7</v>
      </c>
      <c r="W54" s="64">
        <v>64.7</v>
      </c>
      <c r="X54" s="64">
        <v>246.9</v>
      </c>
      <c r="Y54" s="64">
        <v>268.60000000000002</v>
      </c>
      <c r="Z54" s="64">
        <v>305</v>
      </c>
      <c r="AA54" s="64">
        <v>962.3</v>
      </c>
      <c r="AB54" s="64">
        <v>12531.2</v>
      </c>
      <c r="AC54" s="64">
        <v>488.9</v>
      </c>
      <c r="AD54" s="64">
        <v>106.4</v>
      </c>
      <c r="AE54" s="64">
        <v>120.6</v>
      </c>
      <c r="AF54" s="64">
        <v>1452.4</v>
      </c>
      <c r="AG54" s="64">
        <v>92.7</v>
      </c>
      <c r="AH54" s="64">
        <v>4466.6000000000004</v>
      </c>
      <c r="AI54" s="64">
        <v>844.7</v>
      </c>
      <c r="AJ54" s="64">
        <v>1241.8</v>
      </c>
      <c r="AK54" s="64">
        <v>657.9</v>
      </c>
      <c r="AL54" s="64">
        <v>2624.8</v>
      </c>
      <c r="AM54" s="64">
        <v>884.6</v>
      </c>
      <c r="AN54" s="64">
        <v>2566.8000000000002</v>
      </c>
      <c r="AO54" s="64">
        <v>1404.7</v>
      </c>
      <c r="AP54" s="64">
        <v>1598.6</v>
      </c>
      <c r="AQ54" s="64">
        <v>229.3</v>
      </c>
      <c r="AR54" s="64">
        <v>545.20000000000005</v>
      </c>
      <c r="AS54" s="64">
        <v>1406.6</v>
      </c>
      <c r="AT54" s="64">
        <v>637.4</v>
      </c>
      <c r="AU54" s="64">
        <v>0</v>
      </c>
      <c r="AV54" s="64">
        <v>129899.5</v>
      </c>
      <c r="AW54" s="64">
        <v>27.7</v>
      </c>
      <c r="AX54" s="64">
        <v>269.3</v>
      </c>
      <c r="AY54" s="64">
        <v>3626.4</v>
      </c>
      <c r="AZ54" s="64">
        <v>19.2</v>
      </c>
      <c r="BA54" s="64">
        <v>1323.7</v>
      </c>
      <c r="BB54" s="64">
        <v>2867.3</v>
      </c>
      <c r="BC54" s="64">
        <v>552.29999999999995</v>
      </c>
      <c r="BD54" s="64">
        <v>-1989.6</v>
      </c>
    </row>
    <row r="55" spans="1:56" ht="15" customHeight="1" x14ac:dyDescent="0.3">
      <c r="B55" s="59" t="s">
        <v>41</v>
      </c>
      <c r="C55" s="64">
        <v>179.4</v>
      </c>
      <c r="D55" s="64">
        <v>16.399999999999999</v>
      </c>
      <c r="E55" s="64">
        <v>16.8</v>
      </c>
      <c r="F55" s="64">
        <v>137.1</v>
      </c>
      <c r="G55" s="64">
        <v>23.2</v>
      </c>
      <c r="H55" s="64">
        <v>2026.3</v>
      </c>
      <c r="I55" s="64">
        <v>328.3</v>
      </c>
      <c r="J55" s="64">
        <v>65.599999999999994</v>
      </c>
      <c r="K55" s="64">
        <v>317.7</v>
      </c>
      <c r="L55" s="64">
        <v>394.1</v>
      </c>
      <c r="M55" s="64">
        <v>626.6</v>
      </c>
      <c r="N55" s="64">
        <v>404</v>
      </c>
      <c r="O55" s="64">
        <v>305.10000000000002</v>
      </c>
      <c r="P55" s="64">
        <v>374.1</v>
      </c>
      <c r="Q55" s="64">
        <v>156.9</v>
      </c>
      <c r="R55" s="64">
        <v>690.5</v>
      </c>
      <c r="S55" s="64">
        <v>156.1</v>
      </c>
      <c r="T55" s="64">
        <v>469.5</v>
      </c>
      <c r="U55" s="64">
        <v>475.6</v>
      </c>
      <c r="V55" s="64">
        <v>916.1</v>
      </c>
      <c r="W55" s="64">
        <v>1735.3</v>
      </c>
      <c r="X55" s="64">
        <v>476.6</v>
      </c>
      <c r="Y55" s="64">
        <v>561.70000000000005</v>
      </c>
      <c r="Z55" s="64">
        <v>675</v>
      </c>
      <c r="AA55" s="64">
        <v>8878.1</v>
      </c>
      <c r="AB55" s="64">
        <v>10735.4</v>
      </c>
      <c r="AC55" s="64">
        <v>722.3</v>
      </c>
      <c r="AD55" s="64">
        <v>64.7</v>
      </c>
      <c r="AE55" s="64">
        <v>734.4</v>
      </c>
      <c r="AF55" s="64">
        <v>1104.7</v>
      </c>
      <c r="AG55" s="64">
        <v>153.19999999999999</v>
      </c>
      <c r="AH55" s="64">
        <v>1929.3</v>
      </c>
      <c r="AI55" s="64">
        <v>1512.8</v>
      </c>
      <c r="AJ55" s="64">
        <v>2202.8000000000002</v>
      </c>
      <c r="AK55" s="64">
        <v>1942</v>
      </c>
      <c r="AL55" s="64">
        <v>3651.4</v>
      </c>
      <c r="AM55" s="64">
        <v>2968.2</v>
      </c>
      <c r="AN55" s="64">
        <v>17776.099999999999</v>
      </c>
      <c r="AO55" s="64">
        <v>3089.9</v>
      </c>
      <c r="AP55" s="64">
        <v>2723.4</v>
      </c>
      <c r="AQ55" s="64">
        <v>716.4</v>
      </c>
      <c r="AR55" s="64">
        <v>1387.3</v>
      </c>
      <c r="AS55" s="64">
        <v>2528.6</v>
      </c>
      <c r="AT55" s="64">
        <v>818.9</v>
      </c>
      <c r="AU55" s="64">
        <v>0</v>
      </c>
      <c r="AV55" s="64">
        <v>4836.7</v>
      </c>
      <c r="AW55" s="64">
        <v>136.69999999999999</v>
      </c>
      <c r="AX55" s="64">
        <v>2210</v>
      </c>
      <c r="AY55" s="64">
        <v>19287.400000000001</v>
      </c>
      <c r="AZ55" s="64">
        <v>696.3</v>
      </c>
      <c r="BA55" s="64">
        <v>203.9</v>
      </c>
      <c r="BB55" s="64">
        <v>513.1</v>
      </c>
      <c r="BC55" s="64">
        <v>15067.4</v>
      </c>
      <c r="BD55" s="64">
        <v>-7869.1</v>
      </c>
    </row>
    <row r="56" spans="1:56" ht="14.4" customHeight="1" x14ac:dyDescent="0.3">
      <c r="B56" s="59" t="s">
        <v>42</v>
      </c>
      <c r="C56" s="64">
        <v>159.6</v>
      </c>
      <c r="D56" s="64">
        <v>42.5</v>
      </c>
      <c r="E56" s="64">
        <v>20.5</v>
      </c>
      <c r="F56" s="64">
        <v>103.8</v>
      </c>
      <c r="G56" s="64">
        <v>13.8</v>
      </c>
      <c r="H56" s="64">
        <v>2744.2</v>
      </c>
      <c r="I56" s="64">
        <v>310.60000000000002</v>
      </c>
      <c r="J56" s="64">
        <v>128.1</v>
      </c>
      <c r="K56" s="64">
        <v>629.70000000000005</v>
      </c>
      <c r="L56" s="64">
        <v>413.4</v>
      </c>
      <c r="M56" s="64">
        <v>1053.5</v>
      </c>
      <c r="N56" s="64">
        <v>520.29999999999995</v>
      </c>
      <c r="O56" s="64">
        <v>635.9</v>
      </c>
      <c r="P56" s="64">
        <v>533</v>
      </c>
      <c r="Q56" s="64">
        <v>389.2</v>
      </c>
      <c r="R56" s="64">
        <v>1007</v>
      </c>
      <c r="S56" s="64">
        <v>141.69999999999999</v>
      </c>
      <c r="T56" s="64">
        <v>465.7</v>
      </c>
      <c r="U56" s="64">
        <v>559.4</v>
      </c>
      <c r="V56" s="64">
        <v>1966.1</v>
      </c>
      <c r="W56" s="64">
        <v>371</v>
      </c>
      <c r="X56" s="64">
        <v>584.5</v>
      </c>
      <c r="Y56" s="64">
        <v>1542.3</v>
      </c>
      <c r="Z56" s="64">
        <v>1214.3</v>
      </c>
      <c r="AA56" s="64">
        <v>3812.6</v>
      </c>
      <c r="AB56" s="64">
        <v>14308.4</v>
      </c>
      <c r="AC56" s="64">
        <v>2849.7</v>
      </c>
      <c r="AD56" s="64">
        <v>251.3</v>
      </c>
      <c r="AE56" s="64">
        <v>1869.9</v>
      </c>
      <c r="AF56" s="64">
        <v>3365.5</v>
      </c>
      <c r="AG56" s="64">
        <v>192.6</v>
      </c>
      <c r="AH56" s="64">
        <v>2161</v>
      </c>
      <c r="AI56" s="64">
        <v>853.4</v>
      </c>
      <c r="AJ56" s="64">
        <v>1604.5</v>
      </c>
      <c r="AK56" s="64">
        <v>3907.7</v>
      </c>
      <c r="AL56" s="64">
        <v>2648.5</v>
      </c>
      <c r="AM56" s="64">
        <v>1594.6</v>
      </c>
      <c r="AN56" s="64">
        <v>4109.5</v>
      </c>
      <c r="AO56" s="64">
        <v>10873.9</v>
      </c>
      <c r="AP56" s="64">
        <v>3406.9</v>
      </c>
      <c r="AQ56" s="64">
        <v>1105.0999999999999</v>
      </c>
      <c r="AR56" s="64">
        <v>2257.6999999999998</v>
      </c>
      <c r="AS56" s="64">
        <v>877</v>
      </c>
      <c r="AT56" s="64">
        <v>685.1</v>
      </c>
      <c r="AU56" s="64">
        <v>0</v>
      </c>
      <c r="AV56" s="64">
        <v>13384.8</v>
      </c>
      <c r="AW56" s="64">
        <v>53.2</v>
      </c>
      <c r="AX56" s="64">
        <v>623.1</v>
      </c>
      <c r="AY56" s="64">
        <v>920</v>
      </c>
      <c r="AZ56" s="64">
        <v>413.5</v>
      </c>
      <c r="BA56" s="64">
        <v>421.1</v>
      </c>
      <c r="BB56" s="64">
        <v>1053</v>
      </c>
      <c r="BC56" s="64">
        <v>10574.6</v>
      </c>
      <c r="BD56" s="64">
        <v>-7386.8</v>
      </c>
    </row>
    <row r="57" spans="1:56" ht="14.4" customHeight="1" x14ac:dyDescent="0.3">
      <c r="B57" s="59" t="s">
        <v>43</v>
      </c>
      <c r="C57" s="64">
        <v>136.80000000000001</v>
      </c>
      <c r="D57" s="64">
        <v>31.7</v>
      </c>
      <c r="E57" s="64">
        <v>1</v>
      </c>
      <c r="F57" s="64">
        <v>30.7</v>
      </c>
      <c r="G57" s="64">
        <v>1.6</v>
      </c>
      <c r="H57" s="64">
        <v>494.9</v>
      </c>
      <c r="I57" s="64">
        <v>51.2</v>
      </c>
      <c r="J57" s="64">
        <v>40.4</v>
      </c>
      <c r="K57" s="64">
        <v>96.1</v>
      </c>
      <c r="L57" s="64">
        <v>145.5</v>
      </c>
      <c r="M57" s="64">
        <v>226.4</v>
      </c>
      <c r="N57" s="64">
        <v>74.599999999999994</v>
      </c>
      <c r="O57" s="64">
        <v>94.6</v>
      </c>
      <c r="P57" s="64">
        <v>105</v>
      </c>
      <c r="Q57" s="64">
        <v>237.6</v>
      </c>
      <c r="R57" s="64">
        <v>149.5</v>
      </c>
      <c r="S57" s="64">
        <v>18.899999999999999</v>
      </c>
      <c r="T57" s="64">
        <v>85.5</v>
      </c>
      <c r="U57" s="64">
        <v>89.6</v>
      </c>
      <c r="V57" s="64">
        <v>208.3</v>
      </c>
      <c r="W57" s="64">
        <v>73.599999999999994</v>
      </c>
      <c r="X57" s="64">
        <v>181.4</v>
      </c>
      <c r="Y57" s="64">
        <v>504.5</v>
      </c>
      <c r="Z57" s="64">
        <v>154.5</v>
      </c>
      <c r="AA57" s="64">
        <v>1472.4</v>
      </c>
      <c r="AB57" s="64">
        <v>2306.4</v>
      </c>
      <c r="AC57" s="64">
        <v>1000</v>
      </c>
      <c r="AD57" s="64">
        <v>62.8</v>
      </c>
      <c r="AE57" s="64">
        <v>286.10000000000002</v>
      </c>
      <c r="AF57" s="64">
        <v>1663.3</v>
      </c>
      <c r="AG57" s="64">
        <v>18.5</v>
      </c>
      <c r="AH57" s="64">
        <v>454</v>
      </c>
      <c r="AI57" s="64">
        <v>92.3</v>
      </c>
      <c r="AJ57" s="64">
        <v>239.1</v>
      </c>
      <c r="AK57" s="64">
        <v>181</v>
      </c>
      <c r="AL57" s="64">
        <v>146.9</v>
      </c>
      <c r="AM57" s="64">
        <v>355.1</v>
      </c>
      <c r="AN57" s="64">
        <v>453.2</v>
      </c>
      <c r="AO57" s="64">
        <v>323.89999999999998</v>
      </c>
      <c r="AP57" s="64">
        <v>286.7</v>
      </c>
      <c r="AQ57" s="64">
        <v>184.2</v>
      </c>
      <c r="AR57" s="64">
        <v>239.9</v>
      </c>
      <c r="AS57" s="64">
        <v>150</v>
      </c>
      <c r="AT57" s="64">
        <v>61.8</v>
      </c>
      <c r="AU57" s="64">
        <v>0</v>
      </c>
      <c r="AV57" s="64">
        <v>3535.8</v>
      </c>
      <c r="AW57" s="64">
        <v>46.3</v>
      </c>
      <c r="AX57" s="64">
        <v>84148.1</v>
      </c>
      <c r="AY57" s="64">
        <v>3341.1</v>
      </c>
      <c r="AZ57" s="64">
        <v>86.5</v>
      </c>
      <c r="BA57" s="64">
        <v>85</v>
      </c>
      <c r="BB57" s="64">
        <v>310.8</v>
      </c>
      <c r="BC57" s="64">
        <v>2675.7</v>
      </c>
      <c r="BD57" s="64">
        <v>-551.70000000000005</v>
      </c>
    </row>
    <row r="58" spans="1:56" ht="14.4" customHeight="1" x14ac:dyDescent="0.3">
      <c r="B58" s="59" t="s">
        <v>44</v>
      </c>
      <c r="C58" s="64">
        <v>22.5</v>
      </c>
      <c r="D58" s="64">
        <v>1.6</v>
      </c>
      <c r="E58" s="64">
        <v>1.8</v>
      </c>
      <c r="F58" s="64">
        <v>3.9</v>
      </c>
      <c r="G58" s="64">
        <v>0.3</v>
      </c>
      <c r="H58" s="64">
        <v>218.4</v>
      </c>
      <c r="I58" s="64">
        <v>25.5</v>
      </c>
      <c r="J58" s="64">
        <v>3.8</v>
      </c>
      <c r="K58" s="64">
        <v>39.5</v>
      </c>
      <c r="L58" s="64">
        <v>178.9</v>
      </c>
      <c r="M58" s="64">
        <v>100</v>
      </c>
      <c r="N58" s="64">
        <v>123.9</v>
      </c>
      <c r="O58" s="64">
        <v>68.3</v>
      </c>
      <c r="P58" s="64">
        <v>22.1</v>
      </c>
      <c r="Q58" s="64">
        <v>117.5</v>
      </c>
      <c r="R58" s="64">
        <v>36.9</v>
      </c>
      <c r="S58" s="64">
        <v>42.1</v>
      </c>
      <c r="T58" s="64">
        <v>39.9</v>
      </c>
      <c r="U58" s="64">
        <v>69.900000000000006</v>
      </c>
      <c r="V58" s="64">
        <v>269.5</v>
      </c>
      <c r="W58" s="64">
        <v>150.80000000000001</v>
      </c>
      <c r="X58" s="64">
        <v>108.3</v>
      </c>
      <c r="Y58" s="64">
        <v>238</v>
      </c>
      <c r="Z58" s="64">
        <v>120.7</v>
      </c>
      <c r="AA58" s="64">
        <v>238.4</v>
      </c>
      <c r="AB58" s="64">
        <v>1037.0999999999999</v>
      </c>
      <c r="AC58" s="64">
        <v>164</v>
      </c>
      <c r="AD58" s="64">
        <v>2</v>
      </c>
      <c r="AE58" s="64">
        <v>228.8</v>
      </c>
      <c r="AF58" s="64">
        <v>26.4</v>
      </c>
      <c r="AG58" s="64">
        <v>11.2</v>
      </c>
      <c r="AH58" s="64">
        <v>93.2</v>
      </c>
      <c r="AI58" s="64">
        <v>93.1</v>
      </c>
      <c r="AJ58" s="64">
        <v>499</v>
      </c>
      <c r="AK58" s="64">
        <v>597.70000000000005</v>
      </c>
      <c r="AL58" s="64">
        <v>104.9</v>
      </c>
      <c r="AM58" s="64">
        <v>63.5</v>
      </c>
      <c r="AN58" s="64">
        <v>630.9</v>
      </c>
      <c r="AO58" s="64">
        <v>297</v>
      </c>
      <c r="AP58" s="64">
        <v>107.5</v>
      </c>
      <c r="AQ58" s="64">
        <v>159.19999999999999</v>
      </c>
      <c r="AR58" s="64">
        <v>223.9</v>
      </c>
      <c r="AS58" s="64">
        <v>13.4</v>
      </c>
      <c r="AT58" s="64">
        <v>433</v>
      </c>
      <c r="AU58" s="64">
        <v>0</v>
      </c>
      <c r="AV58" s="64">
        <v>13059.7</v>
      </c>
      <c r="AW58" s="64">
        <v>2223.6</v>
      </c>
      <c r="AX58" s="64">
        <v>51160.9</v>
      </c>
      <c r="AY58" s="64">
        <v>3178.1</v>
      </c>
      <c r="AZ58" s="64">
        <v>7.6</v>
      </c>
      <c r="BA58" s="64">
        <v>815.3</v>
      </c>
      <c r="BB58" s="64">
        <v>1423.4</v>
      </c>
      <c r="BC58" s="64">
        <v>461.8</v>
      </c>
      <c r="BD58" s="64">
        <v>-952.7</v>
      </c>
    </row>
    <row r="59" spans="1:56" s="57" customFormat="1" x14ac:dyDescent="0.3">
      <c r="A59" s="27"/>
      <c r="B59" s="59" t="s">
        <v>45</v>
      </c>
      <c r="C59" s="64">
        <v>66.8</v>
      </c>
      <c r="D59" s="64">
        <v>5</v>
      </c>
      <c r="E59" s="64">
        <v>0.5</v>
      </c>
      <c r="F59" s="64">
        <v>9.6</v>
      </c>
      <c r="G59" s="64">
        <v>0.3</v>
      </c>
      <c r="H59" s="64">
        <v>310.39999999999998</v>
      </c>
      <c r="I59" s="64">
        <v>37</v>
      </c>
      <c r="J59" s="64">
        <v>6.6</v>
      </c>
      <c r="K59" s="64">
        <v>21.2</v>
      </c>
      <c r="L59" s="64">
        <v>45.3</v>
      </c>
      <c r="M59" s="64">
        <v>96.6</v>
      </c>
      <c r="N59" s="64">
        <v>46.2</v>
      </c>
      <c r="O59" s="64">
        <v>30.5</v>
      </c>
      <c r="P59" s="64">
        <v>16.899999999999999</v>
      </c>
      <c r="Q59" s="64">
        <v>24.5</v>
      </c>
      <c r="R59" s="64">
        <v>20.100000000000001</v>
      </c>
      <c r="S59" s="64">
        <v>14.6</v>
      </c>
      <c r="T59" s="64">
        <v>32.700000000000003</v>
      </c>
      <c r="U59" s="64">
        <v>31.4</v>
      </c>
      <c r="V59" s="64">
        <v>143.19999999999999</v>
      </c>
      <c r="W59" s="64">
        <v>56.3</v>
      </c>
      <c r="X59" s="64">
        <v>115.6</v>
      </c>
      <c r="Y59" s="64">
        <v>101.7</v>
      </c>
      <c r="Z59" s="64">
        <v>187.9</v>
      </c>
      <c r="AA59" s="64">
        <v>277.10000000000002</v>
      </c>
      <c r="AB59" s="64">
        <v>2086.1</v>
      </c>
      <c r="AC59" s="64">
        <v>163.5</v>
      </c>
      <c r="AD59" s="64">
        <v>2.7</v>
      </c>
      <c r="AE59" s="64">
        <v>16.600000000000001</v>
      </c>
      <c r="AF59" s="64">
        <v>19.5</v>
      </c>
      <c r="AG59" s="64">
        <v>25</v>
      </c>
      <c r="AH59" s="64">
        <v>649.6</v>
      </c>
      <c r="AI59" s="64">
        <v>44.2</v>
      </c>
      <c r="AJ59" s="64">
        <v>446.3</v>
      </c>
      <c r="AK59" s="64">
        <v>247.1</v>
      </c>
      <c r="AL59" s="64">
        <v>120.6</v>
      </c>
      <c r="AM59" s="64">
        <v>60.9</v>
      </c>
      <c r="AN59" s="64">
        <v>405.8</v>
      </c>
      <c r="AO59" s="64">
        <v>155.19999999999999</v>
      </c>
      <c r="AP59" s="64">
        <v>109.7</v>
      </c>
      <c r="AQ59" s="64">
        <v>226.2</v>
      </c>
      <c r="AR59" s="64">
        <v>6791.8</v>
      </c>
      <c r="AS59" s="64">
        <v>59.7</v>
      </c>
      <c r="AT59" s="64">
        <v>240.1</v>
      </c>
      <c r="AU59" s="64">
        <v>0</v>
      </c>
      <c r="AV59" s="64">
        <v>27104.6</v>
      </c>
      <c r="AW59" s="64">
        <v>2972.5</v>
      </c>
      <c r="AX59" s="64">
        <v>81006.7</v>
      </c>
      <c r="AY59" s="64">
        <v>641.20000000000005</v>
      </c>
      <c r="AZ59" s="64">
        <v>5.9</v>
      </c>
      <c r="BA59" s="64">
        <v>356.9</v>
      </c>
      <c r="BB59" s="64">
        <v>887.8</v>
      </c>
      <c r="BC59" s="64">
        <v>467.9</v>
      </c>
      <c r="BD59" s="64">
        <v>-520.70000000000005</v>
      </c>
    </row>
    <row r="60" spans="1:56" s="57" customFormat="1" x14ac:dyDescent="0.3">
      <c r="A60" s="27"/>
      <c r="B60" s="59" t="s">
        <v>46</v>
      </c>
      <c r="C60" s="64">
        <v>81.400000000000006</v>
      </c>
      <c r="D60" s="64">
        <v>5.0999999999999996</v>
      </c>
      <c r="E60" s="64">
        <v>0.3</v>
      </c>
      <c r="F60" s="64">
        <v>3.9</v>
      </c>
      <c r="G60" s="64">
        <v>0.4</v>
      </c>
      <c r="H60" s="64">
        <v>443.8</v>
      </c>
      <c r="I60" s="64">
        <v>51.7</v>
      </c>
      <c r="J60" s="64">
        <v>5.7</v>
      </c>
      <c r="K60" s="64">
        <v>44</v>
      </c>
      <c r="L60" s="64">
        <v>119.6</v>
      </c>
      <c r="M60" s="64">
        <v>99.5</v>
      </c>
      <c r="N60" s="64">
        <v>60.4</v>
      </c>
      <c r="O60" s="64">
        <v>40.6</v>
      </c>
      <c r="P60" s="64">
        <v>20.7</v>
      </c>
      <c r="Q60" s="64">
        <v>40.9</v>
      </c>
      <c r="R60" s="64">
        <v>53.9</v>
      </c>
      <c r="S60" s="64">
        <v>21.4</v>
      </c>
      <c r="T60" s="64">
        <v>23</v>
      </c>
      <c r="U60" s="64">
        <v>46</v>
      </c>
      <c r="V60" s="64">
        <v>152.5</v>
      </c>
      <c r="W60" s="64">
        <v>72.400000000000006</v>
      </c>
      <c r="X60" s="64">
        <v>164.1</v>
      </c>
      <c r="Y60" s="64">
        <v>46.3</v>
      </c>
      <c r="Z60" s="64">
        <v>44.7</v>
      </c>
      <c r="AA60" s="64">
        <v>150</v>
      </c>
      <c r="AB60" s="64">
        <v>1002.2</v>
      </c>
      <c r="AC60" s="64">
        <v>117.9</v>
      </c>
      <c r="AD60" s="64">
        <v>4</v>
      </c>
      <c r="AE60" s="64">
        <v>54.5</v>
      </c>
      <c r="AF60" s="64">
        <v>189.1</v>
      </c>
      <c r="AG60" s="64">
        <v>50.3</v>
      </c>
      <c r="AH60" s="64">
        <v>628.9</v>
      </c>
      <c r="AI60" s="64">
        <v>401.6</v>
      </c>
      <c r="AJ60" s="64">
        <v>241.1</v>
      </c>
      <c r="AK60" s="64">
        <v>54.2</v>
      </c>
      <c r="AL60" s="64">
        <v>259.8</v>
      </c>
      <c r="AM60" s="64">
        <v>145.6</v>
      </c>
      <c r="AN60" s="64">
        <v>953</v>
      </c>
      <c r="AO60" s="64">
        <v>1293.5</v>
      </c>
      <c r="AP60" s="64">
        <v>155.80000000000001</v>
      </c>
      <c r="AQ60" s="64">
        <v>43</v>
      </c>
      <c r="AR60" s="64">
        <v>136.6</v>
      </c>
      <c r="AS60" s="64">
        <v>2599.1999999999998</v>
      </c>
      <c r="AT60" s="64">
        <v>169.7</v>
      </c>
      <c r="AU60" s="64">
        <v>0</v>
      </c>
      <c r="AV60" s="64">
        <v>20426.7</v>
      </c>
      <c r="AW60" s="64">
        <v>448.3</v>
      </c>
      <c r="AX60" s="64">
        <v>8531.7000000000007</v>
      </c>
      <c r="AY60" s="64">
        <v>550.6</v>
      </c>
      <c r="AZ60" s="64">
        <v>14.5</v>
      </c>
      <c r="BA60" s="64">
        <v>742.1</v>
      </c>
      <c r="BB60" s="64">
        <v>1793.5</v>
      </c>
      <c r="BC60" s="64">
        <v>1468.2</v>
      </c>
      <c r="BD60" s="64">
        <v>-1896.8</v>
      </c>
    </row>
    <row r="61" spans="1:56" s="57" customFormat="1" x14ac:dyDescent="0.3">
      <c r="A61" s="27"/>
      <c r="B61" s="59" t="s">
        <v>47</v>
      </c>
      <c r="C61" s="64">
        <v>48.6</v>
      </c>
      <c r="D61" s="64">
        <v>22.1</v>
      </c>
      <c r="E61" s="64">
        <v>0.4</v>
      </c>
      <c r="F61" s="64">
        <v>5.9</v>
      </c>
      <c r="G61" s="64">
        <v>0.8</v>
      </c>
      <c r="H61" s="64">
        <v>253.8</v>
      </c>
      <c r="I61" s="64">
        <v>33.799999999999997</v>
      </c>
      <c r="J61" s="64">
        <v>19.5</v>
      </c>
      <c r="K61" s="64">
        <v>42.6</v>
      </c>
      <c r="L61" s="64">
        <v>96.4</v>
      </c>
      <c r="M61" s="64">
        <v>161.6</v>
      </c>
      <c r="N61" s="64">
        <v>60.7</v>
      </c>
      <c r="O61" s="64">
        <v>40.700000000000003</v>
      </c>
      <c r="P61" s="64">
        <v>67.099999999999994</v>
      </c>
      <c r="Q61" s="64">
        <v>77.7</v>
      </c>
      <c r="R61" s="64">
        <v>104.1</v>
      </c>
      <c r="S61" s="64">
        <v>14.2</v>
      </c>
      <c r="T61" s="64">
        <v>33.9</v>
      </c>
      <c r="U61" s="64">
        <v>49</v>
      </c>
      <c r="V61" s="64">
        <v>192.6</v>
      </c>
      <c r="W61" s="64">
        <v>29.1</v>
      </c>
      <c r="X61" s="64">
        <v>101.5</v>
      </c>
      <c r="Y61" s="64">
        <v>262.89999999999998</v>
      </c>
      <c r="Z61" s="64">
        <v>153.1</v>
      </c>
      <c r="AA61" s="64">
        <v>154.69999999999999</v>
      </c>
      <c r="AB61" s="64">
        <v>1017.6</v>
      </c>
      <c r="AC61" s="64">
        <v>335.6</v>
      </c>
      <c r="AD61" s="64">
        <v>12.8</v>
      </c>
      <c r="AE61" s="64">
        <v>42.1</v>
      </c>
      <c r="AF61" s="64">
        <v>146.9</v>
      </c>
      <c r="AG61" s="64">
        <v>6.6</v>
      </c>
      <c r="AH61" s="64">
        <v>401.8</v>
      </c>
      <c r="AI61" s="64">
        <v>142.30000000000001</v>
      </c>
      <c r="AJ61" s="64">
        <v>87.2</v>
      </c>
      <c r="AK61" s="64">
        <v>632.5</v>
      </c>
      <c r="AL61" s="64">
        <v>243.6</v>
      </c>
      <c r="AM61" s="64">
        <v>187</v>
      </c>
      <c r="AN61" s="64">
        <v>832.5</v>
      </c>
      <c r="AO61" s="64">
        <v>458.1</v>
      </c>
      <c r="AP61" s="64">
        <v>366.1</v>
      </c>
      <c r="AQ61" s="64">
        <v>176.6</v>
      </c>
      <c r="AR61" s="64">
        <v>771.6</v>
      </c>
      <c r="AS61" s="64">
        <v>1941.8</v>
      </c>
      <c r="AT61" s="64">
        <v>1293</v>
      </c>
      <c r="AU61" s="64">
        <v>0</v>
      </c>
      <c r="AV61" s="64">
        <v>13518.1</v>
      </c>
      <c r="AW61" s="64">
        <v>7999.9</v>
      </c>
      <c r="AX61" s="64">
        <v>1266</v>
      </c>
      <c r="AY61" s="64">
        <v>600.29999999999995</v>
      </c>
      <c r="AZ61" s="64">
        <v>16.7</v>
      </c>
      <c r="BA61" s="64">
        <v>448.3</v>
      </c>
      <c r="BB61" s="64">
        <v>1023.3</v>
      </c>
      <c r="BC61" s="64">
        <v>505.3</v>
      </c>
      <c r="BD61" s="64">
        <v>-561.9</v>
      </c>
    </row>
    <row r="62" spans="1:56" s="57" customFormat="1" x14ac:dyDescent="0.3">
      <c r="A62" s="27"/>
      <c r="B62" s="60" t="s">
        <v>48</v>
      </c>
      <c r="C62" s="64">
        <v>0</v>
      </c>
      <c r="D62" s="64">
        <v>0</v>
      </c>
      <c r="E62" s="64">
        <v>0</v>
      </c>
      <c r="F62" s="64">
        <v>0</v>
      </c>
      <c r="G62" s="64">
        <v>0</v>
      </c>
      <c r="H62" s="64">
        <v>0</v>
      </c>
      <c r="I62" s="64">
        <v>0</v>
      </c>
      <c r="J62" s="64">
        <v>0</v>
      </c>
      <c r="K62" s="64">
        <v>0</v>
      </c>
      <c r="L62" s="64">
        <v>0</v>
      </c>
      <c r="M62" s="64">
        <v>0</v>
      </c>
      <c r="N62" s="64">
        <v>0</v>
      </c>
      <c r="O62" s="64">
        <v>0</v>
      </c>
      <c r="P62" s="64">
        <v>0</v>
      </c>
      <c r="Q62" s="64">
        <v>0</v>
      </c>
      <c r="R62" s="64">
        <v>0</v>
      </c>
      <c r="S62" s="64">
        <v>0</v>
      </c>
      <c r="T62" s="64">
        <v>0</v>
      </c>
      <c r="U62" s="64">
        <v>0</v>
      </c>
      <c r="V62" s="64">
        <v>0</v>
      </c>
      <c r="W62" s="64">
        <v>0</v>
      </c>
      <c r="X62" s="64">
        <v>0</v>
      </c>
      <c r="Y62" s="64">
        <v>0</v>
      </c>
      <c r="Z62" s="64">
        <v>0</v>
      </c>
      <c r="AA62" s="64">
        <v>0</v>
      </c>
      <c r="AB62" s="64">
        <v>0</v>
      </c>
      <c r="AC62" s="64">
        <v>0</v>
      </c>
      <c r="AD62" s="64">
        <v>0</v>
      </c>
      <c r="AE62" s="64">
        <v>0</v>
      </c>
      <c r="AF62" s="64">
        <v>0</v>
      </c>
      <c r="AG62" s="64">
        <v>0</v>
      </c>
      <c r="AH62" s="64">
        <v>0</v>
      </c>
      <c r="AI62" s="64">
        <v>0</v>
      </c>
      <c r="AJ62" s="64">
        <v>0</v>
      </c>
      <c r="AK62" s="64">
        <v>0</v>
      </c>
      <c r="AL62" s="64">
        <v>0</v>
      </c>
      <c r="AM62" s="64">
        <v>0</v>
      </c>
      <c r="AN62" s="64">
        <v>0</v>
      </c>
      <c r="AO62" s="64">
        <v>0</v>
      </c>
      <c r="AP62" s="64">
        <v>0</v>
      </c>
      <c r="AQ62" s="64">
        <v>0</v>
      </c>
      <c r="AR62" s="64">
        <v>0</v>
      </c>
      <c r="AS62" s="64">
        <v>0</v>
      </c>
      <c r="AT62" s="64">
        <v>0</v>
      </c>
      <c r="AU62" s="64">
        <v>0</v>
      </c>
      <c r="AV62" s="64">
        <v>11848.4</v>
      </c>
      <c r="AW62" s="64">
        <v>0</v>
      </c>
      <c r="AX62" s="64">
        <v>0</v>
      </c>
      <c r="AY62" s="64">
        <v>0</v>
      </c>
      <c r="AZ62" s="64">
        <v>0</v>
      </c>
      <c r="BA62" s="64">
        <v>0</v>
      </c>
      <c r="BB62" s="64">
        <v>0</v>
      </c>
      <c r="BC62" s="64">
        <v>0</v>
      </c>
      <c r="BD62" s="64">
        <v>0</v>
      </c>
    </row>
    <row r="63" spans="1:56" s="57" customFormat="1" x14ac:dyDescent="0.3">
      <c r="A63" s="27"/>
      <c r="B63" s="60" t="s">
        <v>49</v>
      </c>
      <c r="C63" s="64">
        <v>0</v>
      </c>
      <c r="D63" s="64">
        <v>0</v>
      </c>
      <c r="E63" s="64">
        <v>0</v>
      </c>
      <c r="F63" s="64">
        <v>0</v>
      </c>
      <c r="G63" s="64">
        <v>0</v>
      </c>
      <c r="H63" s="64">
        <v>-0.8</v>
      </c>
      <c r="I63" s="64">
        <v>0</v>
      </c>
      <c r="J63" s="64">
        <v>0</v>
      </c>
      <c r="K63" s="64">
        <v>0</v>
      </c>
      <c r="L63" s="64">
        <v>0</v>
      </c>
      <c r="M63" s="64">
        <v>0</v>
      </c>
      <c r="N63" s="64">
        <v>0</v>
      </c>
      <c r="O63" s="64">
        <v>0</v>
      </c>
      <c r="P63" s="64">
        <v>0</v>
      </c>
      <c r="Q63" s="64">
        <v>0</v>
      </c>
      <c r="R63" s="64">
        <v>0</v>
      </c>
      <c r="S63" s="64">
        <v>0</v>
      </c>
      <c r="T63" s="64">
        <v>0</v>
      </c>
      <c r="U63" s="64">
        <v>0</v>
      </c>
      <c r="V63" s="64">
        <v>0</v>
      </c>
      <c r="W63" s="64">
        <v>0</v>
      </c>
      <c r="X63" s="64">
        <v>0</v>
      </c>
      <c r="Y63" s="64">
        <v>0</v>
      </c>
      <c r="Z63" s="64">
        <v>0</v>
      </c>
      <c r="AA63" s="64">
        <v>0</v>
      </c>
      <c r="AB63" s="64">
        <v>0</v>
      </c>
      <c r="AC63" s="64">
        <v>0</v>
      </c>
      <c r="AD63" s="64">
        <v>0</v>
      </c>
      <c r="AE63" s="64">
        <v>0</v>
      </c>
      <c r="AF63" s="64">
        <v>0</v>
      </c>
      <c r="AG63" s="64">
        <v>0</v>
      </c>
      <c r="AH63" s="64">
        <v>0</v>
      </c>
      <c r="AI63" s="64">
        <v>0</v>
      </c>
      <c r="AJ63" s="64">
        <v>0</v>
      </c>
      <c r="AK63" s="64">
        <v>0</v>
      </c>
      <c r="AL63" s="64">
        <v>0</v>
      </c>
      <c r="AM63" s="64">
        <v>0</v>
      </c>
      <c r="AN63" s="64">
        <v>0</v>
      </c>
      <c r="AO63" s="64">
        <v>0</v>
      </c>
      <c r="AP63" s="64">
        <v>0</v>
      </c>
      <c r="AQ63" s="64">
        <v>0</v>
      </c>
      <c r="AR63" s="64">
        <v>0</v>
      </c>
      <c r="AS63" s="64">
        <v>0</v>
      </c>
      <c r="AT63" s="64">
        <v>0</v>
      </c>
      <c r="AU63" s="64">
        <v>0</v>
      </c>
      <c r="AV63" s="64">
        <v>0</v>
      </c>
      <c r="AW63" s="64">
        <v>0</v>
      </c>
      <c r="AX63" s="64">
        <v>0</v>
      </c>
      <c r="AY63" s="64">
        <v>0</v>
      </c>
      <c r="AZ63" s="64">
        <v>0</v>
      </c>
      <c r="BA63" s="64">
        <v>462.8</v>
      </c>
      <c r="BB63" s="64">
        <v>0</v>
      </c>
      <c r="BC63" s="64">
        <v>0</v>
      </c>
      <c r="BD63" s="64">
        <v>-461.9</v>
      </c>
    </row>
    <row r="64" spans="1:56" s="57" customFormat="1" x14ac:dyDescent="0.3">
      <c r="A64" s="27"/>
      <c r="B64" s="60" t="s">
        <v>50</v>
      </c>
      <c r="C64" s="64">
        <v>1399.8</v>
      </c>
      <c r="D64" s="64">
        <v>172</v>
      </c>
      <c r="E64" s="64">
        <v>11.9</v>
      </c>
      <c r="F64" s="64">
        <v>171.2</v>
      </c>
      <c r="G64" s="64">
        <v>14.7</v>
      </c>
      <c r="H64" s="64">
        <v>2996.7</v>
      </c>
      <c r="I64" s="64">
        <v>715</v>
      </c>
      <c r="J64" s="64">
        <v>220.7</v>
      </c>
      <c r="K64" s="64">
        <v>598.4</v>
      </c>
      <c r="L64" s="64">
        <v>1663.8</v>
      </c>
      <c r="M64" s="64">
        <v>1905.1</v>
      </c>
      <c r="N64" s="64">
        <v>307.5</v>
      </c>
      <c r="O64" s="64">
        <v>721.4</v>
      </c>
      <c r="P64" s="64">
        <v>558</v>
      </c>
      <c r="Q64" s="64">
        <v>688.4</v>
      </c>
      <c r="R64" s="64">
        <v>605.1</v>
      </c>
      <c r="S64" s="64">
        <v>141.69999999999999</v>
      </c>
      <c r="T64" s="64">
        <v>628.1</v>
      </c>
      <c r="U64" s="64">
        <v>446</v>
      </c>
      <c r="V64" s="64">
        <v>3507</v>
      </c>
      <c r="W64" s="64">
        <v>458.3</v>
      </c>
      <c r="X64" s="64">
        <v>704.1</v>
      </c>
      <c r="Y64" s="64">
        <v>2713.7</v>
      </c>
      <c r="Z64" s="64">
        <v>1108.4000000000001</v>
      </c>
      <c r="AA64" s="64">
        <v>4721.1000000000004</v>
      </c>
      <c r="AB64" s="64">
        <v>4779.5</v>
      </c>
      <c r="AC64" s="64">
        <v>4518.7</v>
      </c>
      <c r="AD64" s="64">
        <v>237.1</v>
      </c>
      <c r="AE64" s="64">
        <v>960.6</v>
      </c>
      <c r="AF64" s="64">
        <v>128.5</v>
      </c>
      <c r="AG64" s="64">
        <v>-39.9</v>
      </c>
      <c r="AH64" s="64">
        <v>3746.3</v>
      </c>
      <c r="AI64" s="64">
        <v>658.9</v>
      </c>
      <c r="AJ64" s="64">
        <v>1246.3</v>
      </c>
      <c r="AK64" s="64">
        <v>810.7</v>
      </c>
      <c r="AL64" s="64">
        <v>1663.1</v>
      </c>
      <c r="AM64" s="64">
        <v>1655.8</v>
      </c>
      <c r="AN64" s="64">
        <v>3344.2</v>
      </c>
      <c r="AO64" s="64">
        <v>1781.8</v>
      </c>
      <c r="AP64" s="64">
        <v>1275.5999999999999</v>
      </c>
      <c r="AQ64" s="64">
        <v>668.9</v>
      </c>
      <c r="AR64" s="64">
        <v>1954.2</v>
      </c>
      <c r="AS64" s="64">
        <v>995.4</v>
      </c>
      <c r="AT64" s="64">
        <v>618.9</v>
      </c>
      <c r="AU64" s="64">
        <v>0</v>
      </c>
      <c r="AV64" s="64">
        <v>60391.6</v>
      </c>
      <c r="AW64" s="64">
        <v>227.3</v>
      </c>
      <c r="AX64" s="64">
        <v>2902.9</v>
      </c>
      <c r="AY64" s="64">
        <v>13656.4</v>
      </c>
      <c r="AZ64" s="64">
        <v>0</v>
      </c>
      <c r="BA64" s="64">
        <v>0</v>
      </c>
      <c r="BB64" s="64">
        <v>65.8</v>
      </c>
      <c r="BC64" s="64">
        <v>0</v>
      </c>
      <c r="BD64" s="64">
        <v>0</v>
      </c>
    </row>
    <row r="65" spans="1:56" s="57" customFormat="1" x14ac:dyDescent="0.3">
      <c r="A65" s="27"/>
      <c r="B65" s="59" t="s">
        <v>51</v>
      </c>
      <c r="C65" s="64">
        <v>30440.400000000001</v>
      </c>
      <c r="D65" s="64">
        <v>1505.7</v>
      </c>
      <c r="E65" s="64">
        <v>153.1</v>
      </c>
      <c r="F65" s="64">
        <v>2579.6</v>
      </c>
      <c r="G65" s="64">
        <v>208.4</v>
      </c>
      <c r="H65" s="64">
        <v>115840.5</v>
      </c>
      <c r="I65" s="64">
        <v>12257.2</v>
      </c>
      <c r="J65" s="64">
        <v>6162.4</v>
      </c>
      <c r="K65" s="64">
        <v>16221.6</v>
      </c>
      <c r="L65" s="64">
        <v>44999.7</v>
      </c>
      <c r="M65" s="64">
        <v>36878.5</v>
      </c>
      <c r="N65" s="64">
        <v>9383.7999999999993</v>
      </c>
      <c r="O65" s="64">
        <v>16880</v>
      </c>
      <c r="P65" s="64">
        <v>15561.8</v>
      </c>
      <c r="Q65" s="64">
        <v>32337.1</v>
      </c>
      <c r="R65" s="64">
        <v>30658.799999999999</v>
      </c>
      <c r="S65" s="64">
        <v>3303.3</v>
      </c>
      <c r="T65" s="64">
        <v>16278.5</v>
      </c>
      <c r="U65" s="64">
        <v>17389.5</v>
      </c>
      <c r="V65" s="64">
        <v>67187.8</v>
      </c>
      <c r="W65" s="64">
        <v>14043.8</v>
      </c>
      <c r="X65" s="64">
        <v>15653.3</v>
      </c>
      <c r="Y65" s="64">
        <v>42866</v>
      </c>
      <c r="Z65" s="64">
        <v>20819.900000000001</v>
      </c>
      <c r="AA65" s="64">
        <v>96576.6</v>
      </c>
      <c r="AB65" s="64">
        <v>117828.2</v>
      </c>
      <c r="AC65" s="64">
        <v>35895.5</v>
      </c>
      <c r="AD65" s="64">
        <v>1789.5</v>
      </c>
      <c r="AE65" s="64">
        <v>11019.9</v>
      </c>
      <c r="AF65" s="64">
        <v>32601.7</v>
      </c>
      <c r="AG65" s="64">
        <v>3162.4</v>
      </c>
      <c r="AH65" s="64">
        <v>65498</v>
      </c>
      <c r="AI65" s="64">
        <v>13205.6</v>
      </c>
      <c r="AJ65" s="64">
        <v>21927</v>
      </c>
      <c r="AK65" s="64">
        <v>23051.200000000001</v>
      </c>
      <c r="AL65" s="64">
        <v>38442</v>
      </c>
      <c r="AM65" s="64">
        <v>25920.6</v>
      </c>
      <c r="AN65" s="64">
        <v>52384.7</v>
      </c>
      <c r="AO65" s="64">
        <v>42841.599999999999</v>
      </c>
      <c r="AP65" s="64">
        <v>27743.3</v>
      </c>
      <c r="AQ65" s="64">
        <v>11601.8</v>
      </c>
      <c r="AR65" s="64">
        <v>41285.199999999997</v>
      </c>
      <c r="AS65" s="64">
        <v>16890.599999999999</v>
      </c>
      <c r="AT65" s="64">
        <v>11436.1</v>
      </c>
      <c r="AU65" s="64">
        <v>0</v>
      </c>
      <c r="AV65" s="64">
        <v>795252.9</v>
      </c>
      <c r="AW65" s="64">
        <v>14548.9</v>
      </c>
      <c r="AX65" s="64">
        <v>265348.5</v>
      </c>
      <c r="AY65" s="64">
        <v>276311.3</v>
      </c>
      <c r="AZ65" s="64">
        <v>17618.8</v>
      </c>
      <c r="BA65" s="64">
        <v>21004.799999999999</v>
      </c>
      <c r="BB65" s="64">
        <v>65041.8</v>
      </c>
      <c r="BC65" s="64">
        <v>402566.40000000002</v>
      </c>
      <c r="BD65" s="64">
        <v>-435260.3</v>
      </c>
    </row>
    <row r="66" spans="1:56" s="57" customFormat="1" x14ac:dyDescent="0.3">
      <c r="A66" s="27"/>
      <c r="B66" s="59" t="s">
        <v>52</v>
      </c>
      <c r="C66" s="64">
        <v>38021</v>
      </c>
      <c r="D66" s="64">
        <v>1742.5</v>
      </c>
      <c r="E66" s="64">
        <v>1178</v>
      </c>
      <c r="F66" s="64">
        <v>1981.8</v>
      </c>
      <c r="G66" s="64">
        <v>126.4</v>
      </c>
      <c r="H66" s="64">
        <v>30380.400000000001</v>
      </c>
      <c r="I66" s="64">
        <v>10846.4</v>
      </c>
      <c r="J66" s="64">
        <v>2447.5</v>
      </c>
      <c r="K66" s="64">
        <v>7382.8</v>
      </c>
      <c r="L66" s="64">
        <v>4072.9</v>
      </c>
      <c r="M66" s="64">
        <v>11099.6</v>
      </c>
      <c r="N66" s="64">
        <v>7913.9</v>
      </c>
      <c r="O66" s="64">
        <v>7147.4</v>
      </c>
      <c r="P66" s="64">
        <v>6813.8</v>
      </c>
      <c r="Q66" s="64">
        <v>8084.2</v>
      </c>
      <c r="R66" s="64">
        <v>13771.8</v>
      </c>
      <c r="S66" s="64">
        <v>2106.8000000000002</v>
      </c>
      <c r="T66" s="64">
        <v>5553.9</v>
      </c>
      <c r="U66" s="64">
        <v>8460.4</v>
      </c>
      <c r="V66" s="64">
        <v>14573.9</v>
      </c>
      <c r="W66" s="64">
        <v>5490</v>
      </c>
      <c r="X66" s="64">
        <v>13600.3</v>
      </c>
      <c r="Y66" s="64">
        <v>26494.400000000001</v>
      </c>
      <c r="Z66" s="64">
        <v>14670.9</v>
      </c>
      <c r="AA66" s="64">
        <v>80123.199999999997</v>
      </c>
      <c r="AB66" s="64">
        <v>166828.29999999999</v>
      </c>
      <c r="AC66" s="64">
        <v>28354</v>
      </c>
      <c r="AD66" s="64">
        <v>906.1</v>
      </c>
      <c r="AE66" s="64">
        <v>3631.6</v>
      </c>
      <c r="AF66" s="64">
        <v>23349</v>
      </c>
      <c r="AG66" s="64">
        <v>2861.5</v>
      </c>
      <c r="AH66" s="64">
        <v>80136.2</v>
      </c>
      <c r="AI66" s="64">
        <v>10283.299999999999</v>
      </c>
      <c r="AJ66" s="64">
        <v>16786</v>
      </c>
      <c r="AK66" s="64">
        <v>20817.5</v>
      </c>
      <c r="AL66" s="64">
        <v>51807.1</v>
      </c>
      <c r="AM66" s="64">
        <v>148807.4</v>
      </c>
      <c r="AN66" s="64">
        <v>59865.3</v>
      </c>
      <c r="AO66" s="64">
        <v>55500.2</v>
      </c>
      <c r="AP66" s="64">
        <v>79146.100000000006</v>
      </c>
      <c r="AQ66" s="64">
        <v>66804.399999999994</v>
      </c>
      <c r="AR66" s="64">
        <v>85206.3</v>
      </c>
      <c r="AS66" s="64">
        <v>25480.6</v>
      </c>
      <c r="AT66" s="64">
        <v>24502.3</v>
      </c>
      <c r="AU66" s="64">
        <v>11848.4</v>
      </c>
      <c r="AV66" s="64">
        <v>0</v>
      </c>
      <c r="AW66" s="64">
        <v>0</v>
      </c>
      <c r="AX66" s="64">
        <v>0</v>
      </c>
      <c r="AY66" s="64">
        <v>0</v>
      </c>
      <c r="AZ66" s="64">
        <v>0</v>
      </c>
      <c r="BA66" s="64">
        <v>0</v>
      </c>
      <c r="BB66" s="64">
        <v>0</v>
      </c>
      <c r="BC66" s="64">
        <v>0</v>
      </c>
      <c r="BD66" s="64">
        <v>0</v>
      </c>
    </row>
    <row r="67" spans="1:56" s="57" customFormat="1" ht="18" x14ac:dyDescent="0.3">
      <c r="A67" s="27"/>
      <c r="B67" s="108" t="s">
        <v>268</v>
      </c>
      <c r="C67" s="64">
        <v>68461.5</v>
      </c>
      <c r="D67" s="64">
        <v>3248.2</v>
      </c>
      <c r="E67" s="64">
        <v>1331.1</v>
      </c>
      <c r="F67" s="64">
        <v>4561.5</v>
      </c>
      <c r="G67" s="64">
        <v>334.8</v>
      </c>
      <c r="H67" s="64">
        <v>146220.9</v>
      </c>
      <c r="I67" s="64">
        <v>23103.599999999999</v>
      </c>
      <c r="J67" s="64">
        <v>8610</v>
      </c>
      <c r="K67" s="64">
        <v>23604.400000000001</v>
      </c>
      <c r="L67" s="64">
        <v>49072.5</v>
      </c>
      <c r="M67" s="64">
        <v>47978</v>
      </c>
      <c r="N67" s="64">
        <v>17297.7</v>
      </c>
      <c r="O67" s="64">
        <v>24027.3</v>
      </c>
      <c r="P67" s="64">
        <v>22375.5</v>
      </c>
      <c r="Q67" s="64">
        <v>40421.300000000003</v>
      </c>
      <c r="R67" s="64">
        <v>44430.6</v>
      </c>
      <c r="S67" s="64">
        <v>5410.1</v>
      </c>
      <c r="T67" s="64">
        <v>21832.400000000001</v>
      </c>
      <c r="U67" s="64">
        <v>25849.9</v>
      </c>
      <c r="V67" s="64">
        <v>81761.7</v>
      </c>
      <c r="W67" s="64">
        <v>19533.8</v>
      </c>
      <c r="X67" s="64">
        <v>29253.599999999999</v>
      </c>
      <c r="Y67" s="64">
        <v>69360.399999999994</v>
      </c>
      <c r="Z67" s="64">
        <v>35490.800000000003</v>
      </c>
      <c r="AA67" s="64">
        <v>176699.8</v>
      </c>
      <c r="AB67" s="64">
        <v>284656.59999999998</v>
      </c>
      <c r="AC67" s="64">
        <v>64249.5</v>
      </c>
      <c r="AD67" s="64">
        <v>2695.6</v>
      </c>
      <c r="AE67" s="64">
        <v>14651.5</v>
      </c>
      <c r="AF67" s="64">
        <v>55950.6</v>
      </c>
      <c r="AG67" s="64">
        <v>6023.9</v>
      </c>
      <c r="AH67" s="64">
        <v>145634.20000000001</v>
      </c>
      <c r="AI67" s="64">
        <v>23488.9</v>
      </c>
      <c r="AJ67" s="64">
        <v>38713</v>
      </c>
      <c r="AK67" s="64">
        <v>43868.6</v>
      </c>
      <c r="AL67" s="64">
        <v>90249.1</v>
      </c>
      <c r="AM67" s="64">
        <v>174728</v>
      </c>
      <c r="AN67" s="64">
        <v>112250</v>
      </c>
      <c r="AO67" s="64">
        <v>98341.8</v>
      </c>
      <c r="AP67" s="64">
        <v>106889.4</v>
      </c>
      <c r="AQ67" s="64">
        <v>78406.3</v>
      </c>
      <c r="AR67" s="64">
        <v>126491.5</v>
      </c>
      <c r="AS67" s="64">
        <v>42371.199999999997</v>
      </c>
      <c r="AT67" s="64">
        <v>35938.5</v>
      </c>
      <c r="AU67" s="64">
        <v>11848.4</v>
      </c>
      <c r="AV67" s="64">
        <v>0</v>
      </c>
      <c r="AW67" s="64">
        <v>0</v>
      </c>
      <c r="AX67" s="64">
        <v>0</v>
      </c>
      <c r="AY67" s="64">
        <v>0</v>
      </c>
      <c r="AZ67" s="64">
        <v>0</v>
      </c>
      <c r="BA67" s="64">
        <v>0</v>
      </c>
      <c r="BB67" s="64">
        <v>0</v>
      </c>
      <c r="BC67" s="64">
        <v>0</v>
      </c>
      <c r="BD67" s="64">
        <v>0</v>
      </c>
    </row>
    <row r="68" spans="1:56" s="57" customFormat="1" x14ac:dyDescent="0.3">
      <c r="A68" s="27"/>
      <c r="B68" s="27"/>
      <c r="C68" s="27"/>
      <c r="D68" s="27"/>
      <c r="E68" s="27"/>
      <c r="F68" s="27"/>
      <c r="G68" s="27"/>
    </row>
    <row r="69" spans="1:56" s="57" customFormat="1" x14ac:dyDescent="0.3">
      <c r="A69" s="27"/>
      <c r="B69" s="27"/>
      <c r="C69" s="27"/>
      <c r="D69" s="27"/>
      <c r="E69" s="27"/>
      <c r="F69" s="27"/>
      <c r="G69" s="27"/>
    </row>
    <row r="70" spans="1:56" s="57" customFormat="1" x14ac:dyDescent="0.3">
      <c r="A70" s="27"/>
      <c r="B70" s="27"/>
      <c r="C70" s="27"/>
      <c r="D70" s="27"/>
      <c r="E70" s="27"/>
      <c r="F70" s="27"/>
      <c r="G70" s="27"/>
    </row>
    <row r="71" spans="1:56" s="57" customFormat="1" x14ac:dyDescent="0.3">
      <c r="A71" s="27"/>
      <c r="B71" s="27"/>
      <c r="C71" s="27"/>
      <c r="D71" s="27"/>
      <c r="E71" s="27"/>
      <c r="F71" s="27"/>
      <c r="G71" s="27"/>
    </row>
    <row r="72" spans="1:56" s="57" customFormat="1" x14ac:dyDescent="0.3">
      <c r="A72" s="27"/>
      <c r="B72" s="27"/>
      <c r="C72" s="27"/>
      <c r="D72" s="27"/>
      <c r="E72" s="27"/>
      <c r="F72" s="27"/>
      <c r="G72" s="27"/>
    </row>
    <row r="73" spans="1:56" s="57" customFormat="1" x14ac:dyDescent="0.3">
      <c r="A73" s="27"/>
      <c r="B73" s="27"/>
      <c r="C73" s="27"/>
      <c r="D73" s="27"/>
      <c r="E73" s="27"/>
      <c r="F73" s="27"/>
      <c r="G73" s="27"/>
    </row>
    <row r="74" spans="1:56" s="57" customFormat="1" x14ac:dyDescent="0.3">
      <c r="A74" s="27"/>
      <c r="B74" s="27"/>
      <c r="C74" s="27"/>
      <c r="D74" s="27"/>
      <c r="E74" s="27"/>
      <c r="F74" s="27"/>
      <c r="G74" s="27"/>
    </row>
    <row r="75" spans="1:56" s="57" customFormat="1" x14ac:dyDescent="0.3">
      <c r="A75" s="27"/>
      <c r="B75" s="27"/>
      <c r="C75" s="27"/>
      <c r="D75" s="27"/>
      <c r="E75" s="27"/>
      <c r="F75" s="27"/>
      <c r="G75" s="27"/>
    </row>
    <row r="76" spans="1:56" s="57" customFormat="1" x14ac:dyDescent="0.3">
      <c r="A76" s="27"/>
      <c r="B76" s="27"/>
      <c r="C76" s="27"/>
      <c r="D76" s="27"/>
      <c r="E76" s="27"/>
      <c r="F76" s="27"/>
      <c r="G76" s="27"/>
    </row>
    <row r="77" spans="1:56" s="57" customFormat="1" x14ac:dyDescent="0.3">
      <c r="A77" s="27"/>
      <c r="B77" s="27"/>
      <c r="C77" s="27"/>
      <c r="D77" s="27"/>
      <c r="E77" s="27"/>
      <c r="F77" s="27"/>
      <c r="G77" s="27"/>
    </row>
    <row r="78" spans="1:56" s="57" customFormat="1" x14ac:dyDescent="0.3">
      <c r="A78" s="27"/>
      <c r="B78" s="27"/>
      <c r="C78" s="27"/>
      <c r="D78" s="27"/>
      <c r="E78" s="27"/>
      <c r="F78" s="27"/>
      <c r="G78" s="27"/>
    </row>
    <row r="79" spans="1:56" s="57" customFormat="1" x14ac:dyDescent="0.3">
      <c r="A79" s="27"/>
      <c r="B79" s="27"/>
      <c r="C79" s="27"/>
      <c r="D79" s="27"/>
      <c r="E79" s="27"/>
      <c r="F79" s="27"/>
      <c r="G79" s="27"/>
    </row>
    <row r="80" spans="1:56" s="57" customFormat="1" x14ac:dyDescent="0.3">
      <c r="A80" s="27"/>
      <c r="B80" s="27"/>
      <c r="C80" s="27"/>
      <c r="D80" s="27"/>
      <c r="E80" s="27"/>
      <c r="F80" s="27"/>
      <c r="G80" s="27"/>
    </row>
    <row r="81" spans="1:7" s="57" customFormat="1" x14ac:dyDescent="0.3">
      <c r="A81" s="27"/>
      <c r="B81" s="27"/>
      <c r="C81" s="27"/>
      <c r="D81" s="27"/>
      <c r="E81" s="27"/>
      <c r="F81" s="27"/>
      <c r="G81" s="27"/>
    </row>
    <row r="82" spans="1:7" s="57" customFormat="1" x14ac:dyDescent="0.3">
      <c r="A82" s="27"/>
      <c r="B82" s="27"/>
      <c r="C82" s="27"/>
      <c r="D82" s="27"/>
      <c r="E82" s="27"/>
      <c r="F82" s="27"/>
      <c r="G82" s="27"/>
    </row>
    <row r="83" spans="1:7" s="57" customFormat="1" x14ac:dyDescent="0.3">
      <c r="A83" s="27"/>
      <c r="B83" s="27"/>
      <c r="C83" s="27"/>
      <c r="D83" s="27"/>
      <c r="E83" s="27"/>
      <c r="F83" s="27"/>
      <c r="G83" s="27"/>
    </row>
    <row r="84" spans="1:7" s="57" customFormat="1" x14ac:dyDescent="0.3">
      <c r="A84" s="27"/>
      <c r="B84" s="27"/>
      <c r="C84" s="27"/>
      <c r="D84" s="27"/>
      <c r="E84" s="27"/>
      <c r="F84" s="27"/>
      <c r="G84" s="27"/>
    </row>
    <row r="85" spans="1:7" s="57" customFormat="1" x14ac:dyDescent="0.3">
      <c r="A85" s="27"/>
      <c r="B85" s="27"/>
      <c r="C85" s="27"/>
      <c r="D85" s="27"/>
      <c r="E85" s="27"/>
      <c r="F85" s="27"/>
      <c r="G85" s="27"/>
    </row>
    <row r="86" spans="1:7" s="57" customFormat="1" x14ac:dyDescent="0.3">
      <c r="A86" s="27"/>
      <c r="B86" s="27"/>
      <c r="C86" s="27"/>
      <c r="D86" s="27"/>
      <c r="E86" s="27"/>
      <c r="F86" s="27"/>
      <c r="G86" s="27"/>
    </row>
    <row r="87" spans="1:7" s="57" customFormat="1" x14ac:dyDescent="0.3">
      <c r="A87" s="27"/>
      <c r="B87" s="27"/>
      <c r="C87" s="27"/>
      <c r="D87" s="27"/>
      <c r="E87" s="27"/>
      <c r="F87" s="27"/>
      <c r="G87" s="27"/>
    </row>
    <row r="88" spans="1:7" s="57" customFormat="1" x14ac:dyDescent="0.3">
      <c r="A88" s="27"/>
      <c r="B88" s="27"/>
      <c r="C88" s="27"/>
      <c r="D88" s="27"/>
      <c r="E88" s="27"/>
      <c r="F88" s="27"/>
      <c r="G88" s="27"/>
    </row>
    <row r="89" spans="1:7" s="57" customFormat="1" x14ac:dyDescent="0.3">
      <c r="A89" s="27"/>
      <c r="B89" s="27"/>
      <c r="C89" s="27"/>
      <c r="D89" s="27"/>
      <c r="E89" s="27"/>
      <c r="F89" s="27"/>
      <c r="G89" s="27"/>
    </row>
    <row r="90" spans="1:7" s="57" customFormat="1" x14ac:dyDescent="0.3">
      <c r="A90" s="27"/>
      <c r="B90" s="27"/>
      <c r="C90" s="27"/>
      <c r="D90" s="27"/>
      <c r="E90" s="27"/>
      <c r="F90" s="27"/>
      <c r="G90" s="27"/>
    </row>
    <row r="91" spans="1:7" s="57" customFormat="1" x14ac:dyDescent="0.3">
      <c r="A91" s="27"/>
      <c r="B91" s="27"/>
      <c r="C91" s="27"/>
      <c r="D91" s="27"/>
      <c r="E91" s="27"/>
      <c r="F91" s="27"/>
      <c r="G91" s="27"/>
    </row>
    <row r="92" spans="1:7" s="57" customFormat="1" x14ac:dyDescent="0.3">
      <c r="A92" s="27"/>
      <c r="B92" s="27"/>
      <c r="C92" s="27"/>
      <c r="D92" s="27"/>
      <c r="E92" s="27"/>
      <c r="F92" s="27"/>
      <c r="G92" s="27"/>
    </row>
    <row r="93" spans="1:7" s="57" customFormat="1" x14ac:dyDescent="0.3">
      <c r="A93" s="27"/>
      <c r="B93" s="27"/>
      <c r="C93" s="27"/>
      <c r="D93" s="27"/>
      <c r="E93" s="27"/>
      <c r="F93" s="27"/>
      <c r="G93" s="27"/>
    </row>
    <row r="94" spans="1:7" s="57" customFormat="1" x14ac:dyDescent="0.3">
      <c r="A94" s="27"/>
      <c r="B94" s="27"/>
      <c r="C94" s="27"/>
      <c r="D94" s="27"/>
      <c r="E94" s="27"/>
      <c r="F94" s="27"/>
      <c r="G94" s="27"/>
    </row>
    <row r="95" spans="1:7" s="57" customFormat="1" x14ac:dyDescent="0.3">
      <c r="A95" s="27"/>
      <c r="B95" s="27"/>
      <c r="C95" s="27"/>
      <c r="D95" s="27"/>
      <c r="E95" s="27"/>
      <c r="F95" s="27"/>
      <c r="G95" s="27"/>
    </row>
    <row r="96" spans="1:7" s="57" customFormat="1" x14ac:dyDescent="0.3">
      <c r="A96" s="27"/>
      <c r="B96" s="27"/>
      <c r="C96" s="27"/>
      <c r="D96" s="27"/>
      <c r="E96" s="27"/>
      <c r="F96" s="27"/>
      <c r="G96" s="27"/>
    </row>
    <row r="97" spans="1:7" s="57" customFormat="1" x14ac:dyDescent="0.3">
      <c r="A97" s="27"/>
      <c r="B97" s="27"/>
      <c r="C97" s="27"/>
      <c r="D97" s="27"/>
      <c r="E97" s="27"/>
      <c r="F97" s="27"/>
      <c r="G97" s="27"/>
    </row>
    <row r="98" spans="1:7" s="57" customFormat="1" x14ac:dyDescent="0.3">
      <c r="A98" s="27"/>
      <c r="B98" s="27"/>
      <c r="C98" s="27"/>
      <c r="D98" s="27"/>
      <c r="E98" s="27"/>
      <c r="F98" s="27"/>
      <c r="G98" s="27"/>
    </row>
    <row r="99" spans="1:7" s="57" customFormat="1" x14ac:dyDescent="0.3">
      <c r="A99" s="27"/>
      <c r="B99" s="27"/>
      <c r="C99" s="27"/>
      <c r="D99" s="27"/>
      <c r="E99" s="27"/>
      <c r="F99" s="27"/>
      <c r="G99" s="27"/>
    </row>
    <row r="100" spans="1:7" s="57" customFormat="1" x14ac:dyDescent="0.3">
      <c r="A100" s="27"/>
      <c r="B100" s="27"/>
      <c r="C100" s="27"/>
      <c r="D100" s="27"/>
      <c r="E100" s="27"/>
      <c r="F100" s="27"/>
      <c r="G100" s="27"/>
    </row>
    <row r="101" spans="1:7" s="57" customFormat="1" x14ac:dyDescent="0.3">
      <c r="A101" s="27"/>
      <c r="B101" s="27"/>
      <c r="C101" s="27"/>
      <c r="D101" s="27"/>
      <c r="E101" s="27"/>
      <c r="F101" s="27"/>
      <c r="G101" s="27"/>
    </row>
    <row r="102" spans="1:7" s="57" customFormat="1" x14ac:dyDescent="0.3">
      <c r="A102" s="27"/>
      <c r="B102" s="27"/>
      <c r="C102" s="27"/>
      <c r="D102" s="27"/>
      <c r="E102" s="27"/>
      <c r="F102" s="27"/>
      <c r="G102" s="27"/>
    </row>
    <row r="103" spans="1:7" s="57" customFormat="1" x14ac:dyDescent="0.3">
      <c r="A103" s="27"/>
      <c r="B103" s="27"/>
      <c r="C103" s="27"/>
      <c r="D103" s="27"/>
      <c r="E103" s="27"/>
      <c r="F103" s="27"/>
      <c r="G103" s="27"/>
    </row>
    <row r="104" spans="1:7" s="57" customFormat="1" x14ac:dyDescent="0.3">
      <c r="A104" s="27"/>
      <c r="B104" s="27"/>
      <c r="C104" s="27"/>
      <c r="D104" s="27"/>
      <c r="E104" s="27"/>
      <c r="F104" s="27"/>
      <c r="G104" s="27"/>
    </row>
    <row r="105" spans="1:7" s="57" customFormat="1" x14ac:dyDescent="0.3">
      <c r="A105" s="27"/>
      <c r="B105" s="27"/>
      <c r="C105" s="27"/>
      <c r="D105" s="27"/>
      <c r="E105" s="27"/>
      <c r="F105" s="27"/>
      <c r="G105" s="27"/>
    </row>
    <row r="106" spans="1:7" s="57" customFormat="1" x14ac:dyDescent="0.3">
      <c r="A106" s="27"/>
      <c r="B106" s="27"/>
      <c r="C106" s="27"/>
      <c r="D106" s="27"/>
      <c r="E106" s="27"/>
      <c r="F106" s="27"/>
      <c r="G106" s="27"/>
    </row>
    <row r="107" spans="1:7" s="57" customFormat="1" x14ac:dyDescent="0.3">
      <c r="A107" s="27"/>
      <c r="B107" s="27"/>
      <c r="C107" s="27"/>
      <c r="D107" s="27"/>
      <c r="E107" s="27"/>
      <c r="F107" s="27"/>
      <c r="G107" s="27"/>
    </row>
    <row r="108" spans="1:7" s="57" customFormat="1" x14ac:dyDescent="0.3">
      <c r="A108" s="27"/>
      <c r="B108" s="27"/>
      <c r="C108" s="27"/>
      <c r="D108" s="27"/>
      <c r="E108" s="27"/>
      <c r="F108" s="27"/>
      <c r="G108" s="27"/>
    </row>
    <row r="109" spans="1:7" s="57" customFormat="1" x14ac:dyDescent="0.3">
      <c r="A109" s="27"/>
      <c r="B109" s="27"/>
      <c r="C109" s="27"/>
      <c r="D109" s="27"/>
      <c r="E109" s="27"/>
      <c r="F109" s="27"/>
      <c r="G109" s="27"/>
    </row>
    <row r="110" spans="1:7" s="57" customFormat="1" x14ac:dyDescent="0.3">
      <c r="A110" s="27"/>
      <c r="B110" s="27"/>
      <c r="C110" s="27"/>
      <c r="D110" s="27"/>
      <c r="E110" s="27"/>
      <c r="F110" s="27"/>
      <c r="G110" s="27"/>
    </row>
    <row r="111" spans="1:7" s="57" customFormat="1" x14ac:dyDescent="0.3">
      <c r="A111" s="27"/>
      <c r="B111" s="27"/>
      <c r="C111" s="27"/>
      <c r="D111" s="27"/>
      <c r="E111" s="27"/>
      <c r="F111" s="27"/>
      <c r="G111" s="27"/>
    </row>
    <row r="112" spans="1:7" s="57" customFormat="1" x14ac:dyDescent="0.3">
      <c r="A112" s="27"/>
      <c r="B112" s="27"/>
      <c r="C112" s="27"/>
      <c r="D112" s="27"/>
      <c r="E112" s="27"/>
      <c r="F112" s="27"/>
      <c r="G112" s="27"/>
    </row>
    <row r="113" spans="1:7" s="57" customFormat="1" x14ac:dyDescent="0.3">
      <c r="A113" s="27"/>
      <c r="B113" s="27"/>
      <c r="C113" s="27"/>
      <c r="D113" s="27"/>
      <c r="E113" s="27"/>
      <c r="F113" s="27"/>
      <c r="G113" s="27"/>
    </row>
    <row r="114" spans="1:7" s="57" customFormat="1" x14ac:dyDescent="0.3">
      <c r="A114" s="27"/>
      <c r="B114" s="27"/>
      <c r="C114" s="27"/>
      <c r="D114" s="27"/>
      <c r="E114" s="27"/>
      <c r="F114" s="27"/>
      <c r="G114" s="27"/>
    </row>
    <row r="115" spans="1:7" s="57" customFormat="1" x14ac:dyDescent="0.3">
      <c r="A115" s="27"/>
      <c r="B115" s="27"/>
      <c r="C115" s="27"/>
      <c r="D115" s="27"/>
      <c r="E115" s="27"/>
      <c r="F115" s="27"/>
      <c r="G115" s="27"/>
    </row>
    <row r="116" spans="1:7" s="57" customFormat="1" x14ac:dyDescent="0.3">
      <c r="A116" s="27"/>
      <c r="B116" s="27"/>
      <c r="C116" s="27"/>
      <c r="D116" s="27"/>
      <c r="E116" s="27"/>
      <c r="F116" s="27"/>
      <c r="G116" s="27"/>
    </row>
    <row r="117" spans="1:7" s="57" customFormat="1" x14ac:dyDescent="0.3">
      <c r="A117" s="27"/>
      <c r="B117" s="27"/>
      <c r="C117" s="27"/>
      <c r="D117" s="27"/>
      <c r="E117" s="27"/>
      <c r="F117" s="27"/>
      <c r="G117" s="27"/>
    </row>
    <row r="118" spans="1:7" s="57" customFormat="1" x14ac:dyDescent="0.3">
      <c r="A118" s="27"/>
      <c r="B118" s="27"/>
      <c r="C118" s="27"/>
      <c r="D118" s="27"/>
      <c r="E118" s="27"/>
      <c r="F118" s="27"/>
      <c r="G118" s="27"/>
    </row>
    <row r="119" spans="1:7" s="57" customFormat="1" x14ac:dyDescent="0.3">
      <c r="A119" s="27"/>
      <c r="B119" s="27"/>
      <c r="C119" s="27"/>
      <c r="D119" s="27"/>
      <c r="E119" s="27"/>
      <c r="F119" s="27"/>
      <c r="G119" s="27"/>
    </row>
    <row r="120" spans="1:7" s="57" customFormat="1" x14ac:dyDescent="0.3">
      <c r="A120" s="27"/>
      <c r="B120" s="27"/>
      <c r="C120" s="27"/>
      <c r="D120" s="27"/>
      <c r="E120" s="27"/>
      <c r="F120" s="27"/>
      <c r="G120" s="27"/>
    </row>
    <row r="121" spans="1:7" s="57" customFormat="1" x14ac:dyDescent="0.3">
      <c r="A121" s="27"/>
      <c r="B121" s="27"/>
      <c r="C121" s="27"/>
      <c r="D121" s="27"/>
      <c r="E121" s="27"/>
      <c r="F121" s="27"/>
      <c r="G121" s="27"/>
    </row>
    <row r="122" spans="1:7" s="57" customFormat="1" x14ac:dyDescent="0.3">
      <c r="A122" s="27"/>
      <c r="B122" s="27"/>
      <c r="C122" s="27"/>
      <c r="D122" s="27"/>
      <c r="E122" s="27"/>
      <c r="F122" s="27"/>
      <c r="G122" s="27"/>
    </row>
    <row r="123" spans="1:7" s="57" customFormat="1" x14ac:dyDescent="0.3">
      <c r="A123" s="27"/>
      <c r="B123" s="27"/>
      <c r="C123" s="27"/>
      <c r="D123" s="27"/>
      <c r="E123" s="27"/>
      <c r="F123" s="27"/>
      <c r="G123" s="27"/>
    </row>
    <row r="124" spans="1:7" s="57" customFormat="1" x14ac:dyDescent="0.3">
      <c r="A124" s="27"/>
      <c r="B124" s="27"/>
      <c r="C124" s="27"/>
      <c r="D124" s="27"/>
      <c r="E124" s="27"/>
      <c r="F124" s="27"/>
      <c r="G124" s="27"/>
    </row>
    <row r="125" spans="1:7" s="57" customFormat="1" x14ac:dyDescent="0.3">
      <c r="A125" s="27"/>
      <c r="B125" s="27"/>
      <c r="C125" s="27"/>
      <c r="D125" s="27"/>
      <c r="E125" s="27"/>
      <c r="F125" s="27"/>
      <c r="G125" s="27"/>
    </row>
    <row r="126" spans="1:7" s="57" customFormat="1" x14ac:dyDescent="0.3">
      <c r="A126" s="27"/>
      <c r="B126" s="27"/>
      <c r="C126" s="27"/>
      <c r="D126" s="27"/>
      <c r="E126" s="27"/>
      <c r="F126" s="27"/>
      <c r="G126" s="27"/>
    </row>
    <row r="127" spans="1:7" s="57" customFormat="1" x14ac:dyDescent="0.3">
      <c r="A127" s="27"/>
      <c r="B127" s="27"/>
      <c r="C127" s="27"/>
      <c r="D127" s="27"/>
      <c r="E127" s="27"/>
      <c r="F127" s="27"/>
      <c r="G127" s="27"/>
    </row>
    <row r="128" spans="1:7" s="57" customFormat="1" x14ac:dyDescent="0.3">
      <c r="A128" s="27"/>
      <c r="B128" s="27"/>
      <c r="C128" s="27"/>
      <c r="D128" s="27"/>
      <c r="E128" s="27"/>
      <c r="F128" s="27"/>
      <c r="G128" s="27"/>
    </row>
    <row r="129" spans="1:7" s="57" customFormat="1" x14ac:dyDescent="0.3">
      <c r="A129" s="27"/>
      <c r="B129" s="27"/>
      <c r="C129" s="27"/>
      <c r="D129" s="27"/>
      <c r="E129" s="27"/>
      <c r="F129" s="27"/>
      <c r="G129" s="27"/>
    </row>
    <row r="130" spans="1:7" s="57" customFormat="1" x14ac:dyDescent="0.3">
      <c r="A130" s="27"/>
      <c r="B130" s="27"/>
      <c r="C130" s="27"/>
      <c r="D130" s="27"/>
      <c r="E130" s="27"/>
      <c r="F130" s="27"/>
      <c r="G130" s="27"/>
    </row>
    <row r="131" spans="1:7" s="57" customFormat="1" x14ac:dyDescent="0.3">
      <c r="A131" s="27"/>
      <c r="B131" s="27"/>
      <c r="C131" s="27"/>
      <c r="D131" s="27"/>
      <c r="E131" s="27"/>
      <c r="F131" s="27"/>
      <c r="G131" s="27"/>
    </row>
    <row r="132" spans="1:7" s="57" customFormat="1" x14ac:dyDescent="0.3">
      <c r="A132" s="27"/>
      <c r="B132" s="27"/>
      <c r="C132" s="27"/>
      <c r="D132" s="27"/>
      <c r="E132" s="27"/>
      <c r="F132" s="27"/>
      <c r="G132" s="27"/>
    </row>
    <row r="133" spans="1:7" s="57" customFormat="1" x14ac:dyDescent="0.3">
      <c r="A133" s="27"/>
      <c r="B133" s="27"/>
      <c r="C133" s="27"/>
      <c r="D133" s="27"/>
      <c r="E133" s="27"/>
      <c r="F133" s="27"/>
      <c r="G133" s="27"/>
    </row>
    <row r="134" spans="1:7" s="57" customFormat="1" x14ac:dyDescent="0.3">
      <c r="A134" s="27"/>
      <c r="B134" s="27"/>
      <c r="C134" s="27"/>
      <c r="D134" s="27"/>
      <c r="E134" s="27"/>
      <c r="F134" s="27"/>
      <c r="G134" s="27"/>
    </row>
    <row r="135" spans="1:7" s="57" customFormat="1" x14ac:dyDescent="0.3">
      <c r="A135" s="27"/>
      <c r="B135" s="27"/>
      <c r="C135" s="27"/>
      <c r="D135" s="27"/>
      <c r="E135" s="27"/>
      <c r="F135" s="27"/>
      <c r="G135" s="27"/>
    </row>
    <row r="136" spans="1:7" s="57" customFormat="1" x14ac:dyDescent="0.3">
      <c r="A136" s="27"/>
      <c r="B136" s="27"/>
      <c r="C136" s="27"/>
      <c r="D136" s="27"/>
      <c r="E136" s="27"/>
      <c r="F136" s="27"/>
      <c r="G136" s="27"/>
    </row>
    <row r="137" spans="1:7" s="57" customFormat="1" x14ac:dyDescent="0.3">
      <c r="A137" s="27"/>
      <c r="B137" s="27"/>
      <c r="C137" s="27"/>
      <c r="D137" s="27"/>
      <c r="E137" s="27"/>
      <c r="F137" s="27"/>
      <c r="G137" s="27"/>
    </row>
    <row r="138" spans="1:7" s="57" customFormat="1" x14ac:dyDescent="0.3">
      <c r="A138" s="27"/>
      <c r="B138" s="27"/>
      <c r="C138" s="27"/>
      <c r="D138" s="27"/>
      <c r="E138" s="27"/>
      <c r="F138" s="27"/>
      <c r="G138" s="27"/>
    </row>
    <row r="139" spans="1:7" s="57" customFormat="1" x14ac:dyDescent="0.3">
      <c r="A139" s="27"/>
      <c r="B139" s="27"/>
      <c r="C139" s="27"/>
      <c r="D139" s="27"/>
      <c r="E139" s="27"/>
      <c r="F139" s="27"/>
      <c r="G139" s="27"/>
    </row>
    <row r="140" spans="1:7" s="57" customFormat="1" x14ac:dyDescent="0.3">
      <c r="A140" s="27"/>
      <c r="B140" s="27"/>
      <c r="C140" s="27"/>
      <c r="D140" s="27"/>
      <c r="E140" s="27"/>
      <c r="F140" s="27"/>
      <c r="G140" s="27"/>
    </row>
    <row r="141" spans="1:7" s="57" customFormat="1" x14ac:dyDescent="0.3">
      <c r="A141" s="27"/>
      <c r="B141" s="27"/>
      <c r="C141" s="27"/>
      <c r="D141" s="27"/>
      <c r="E141" s="27"/>
      <c r="F141" s="27"/>
      <c r="G141" s="27"/>
    </row>
    <row r="142" spans="1:7" s="57" customFormat="1" x14ac:dyDescent="0.3">
      <c r="A142" s="27"/>
      <c r="B142" s="27"/>
      <c r="C142" s="27"/>
      <c r="D142" s="27"/>
      <c r="E142" s="27"/>
      <c r="F142" s="27"/>
      <c r="G142" s="27"/>
    </row>
    <row r="143" spans="1:7" s="57" customFormat="1" x14ac:dyDescent="0.3">
      <c r="A143" s="27"/>
      <c r="B143" s="27"/>
      <c r="C143" s="27"/>
      <c r="D143" s="27"/>
      <c r="E143" s="27"/>
      <c r="F143" s="27"/>
      <c r="G143" s="27"/>
    </row>
    <row r="144" spans="1:7" s="57" customFormat="1" x14ac:dyDescent="0.3">
      <c r="A144" s="27"/>
      <c r="B144" s="27"/>
      <c r="C144" s="27"/>
      <c r="D144" s="27"/>
      <c r="E144" s="27"/>
      <c r="F144" s="27"/>
      <c r="G144" s="27"/>
    </row>
    <row r="145" spans="1:7" s="57" customFormat="1" x14ac:dyDescent="0.3">
      <c r="A145" s="27"/>
      <c r="B145" s="27"/>
      <c r="C145" s="27"/>
      <c r="D145" s="27"/>
      <c r="E145" s="27"/>
      <c r="F145" s="27"/>
      <c r="G145" s="27"/>
    </row>
    <row r="146" spans="1:7" s="57" customFormat="1" x14ac:dyDescent="0.3">
      <c r="A146" s="27"/>
      <c r="B146" s="27"/>
      <c r="C146" s="27"/>
      <c r="D146" s="27"/>
      <c r="E146" s="27"/>
      <c r="F146" s="27"/>
      <c r="G146" s="27"/>
    </row>
    <row r="147" spans="1:7" s="57" customFormat="1" x14ac:dyDescent="0.3">
      <c r="A147" s="27"/>
      <c r="B147" s="27"/>
      <c r="C147" s="27"/>
      <c r="D147" s="27"/>
      <c r="E147" s="27"/>
      <c r="F147" s="27"/>
      <c r="G147" s="27"/>
    </row>
    <row r="148" spans="1:7" s="57" customFormat="1" x14ac:dyDescent="0.3">
      <c r="A148" s="27"/>
      <c r="B148" s="27"/>
      <c r="C148" s="27"/>
      <c r="D148" s="27"/>
      <c r="E148" s="27"/>
      <c r="F148" s="27"/>
      <c r="G148" s="27"/>
    </row>
    <row r="149" spans="1:7" s="57" customFormat="1" x14ac:dyDescent="0.3">
      <c r="A149" s="27"/>
      <c r="B149" s="27"/>
      <c r="C149" s="27"/>
      <c r="D149" s="27"/>
      <c r="E149" s="27"/>
      <c r="F149" s="27"/>
      <c r="G149" s="27"/>
    </row>
    <row r="150" spans="1:7" s="57" customFormat="1" x14ac:dyDescent="0.3">
      <c r="A150" s="27"/>
      <c r="B150" s="27"/>
      <c r="C150" s="27"/>
      <c r="D150" s="27"/>
      <c r="E150" s="27"/>
      <c r="F150" s="27"/>
      <c r="G150" s="27"/>
    </row>
    <row r="151" spans="1:7" s="57" customFormat="1" x14ac:dyDescent="0.3">
      <c r="A151" s="27"/>
      <c r="B151" s="27"/>
      <c r="C151" s="27"/>
      <c r="D151" s="27"/>
      <c r="E151" s="27"/>
      <c r="F151" s="27"/>
      <c r="G151" s="27"/>
    </row>
    <row r="152" spans="1:7" s="57" customFormat="1" x14ac:dyDescent="0.3">
      <c r="A152" s="27"/>
      <c r="B152" s="27"/>
      <c r="C152" s="27"/>
      <c r="D152" s="27"/>
      <c r="E152" s="27"/>
      <c r="F152" s="27"/>
      <c r="G152" s="27"/>
    </row>
    <row r="153" spans="1:7" s="57" customFormat="1" x14ac:dyDescent="0.3">
      <c r="A153" s="27"/>
      <c r="B153" s="27"/>
      <c r="C153" s="27"/>
      <c r="D153" s="27"/>
      <c r="E153" s="27"/>
      <c r="F153" s="27"/>
      <c r="G153" s="27"/>
    </row>
    <row r="154" spans="1:7" s="57" customFormat="1" x14ac:dyDescent="0.3">
      <c r="A154" s="27"/>
      <c r="B154" s="27"/>
      <c r="C154" s="27"/>
      <c r="D154" s="27"/>
      <c r="E154" s="27"/>
      <c r="F154" s="27"/>
      <c r="G154" s="27"/>
    </row>
    <row r="155" spans="1:7" s="57" customFormat="1" x14ac:dyDescent="0.3">
      <c r="A155" s="27"/>
      <c r="B155" s="27"/>
      <c r="C155" s="27"/>
      <c r="D155" s="27"/>
      <c r="E155" s="27"/>
      <c r="F155" s="27"/>
      <c r="G155" s="27"/>
    </row>
    <row r="156" spans="1:7" s="57" customFormat="1" x14ac:dyDescent="0.3">
      <c r="A156" s="27"/>
      <c r="B156" s="27"/>
      <c r="C156" s="27"/>
      <c r="D156" s="27"/>
      <c r="E156" s="27"/>
      <c r="F156" s="27"/>
      <c r="G156" s="27"/>
    </row>
    <row r="157" spans="1:7" s="57" customFormat="1" x14ac:dyDescent="0.3">
      <c r="A157" s="27"/>
      <c r="B157" s="27"/>
      <c r="C157" s="27"/>
      <c r="D157" s="27"/>
      <c r="E157" s="27"/>
      <c r="F157" s="27"/>
      <c r="G157" s="27"/>
    </row>
    <row r="158" spans="1:7" s="57" customFormat="1" x14ac:dyDescent="0.3">
      <c r="A158" s="27"/>
      <c r="B158" s="27"/>
      <c r="C158" s="27"/>
      <c r="D158" s="27"/>
      <c r="E158" s="27"/>
      <c r="F158" s="27"/>
      <c r="G158" s="27"/>
    </row>
    <row r="159" spans="1:7" s="57" customFormat="1" x14ac:dyDescent="0.3">
      <c r="A159" s="27"/>
      <c r="B159" s="27"/>
      <c r="C159" s="27"/>
      <c r="D159" s="27"/>
      <c r="E159" s="27"/>
      <c r="F159" s="27"/>
      <c r="G159" s="27"/>
    </row>
    <row r="160" spans="1:7" s="57" customFormat="1" x14ac:dyDescent="0.3">
      <c r="A160" s="27"/>
      <c r="B160" s="27"/>
      <c r="C160" s="27"/>
      <c r="D160" s="27"/>
      <c r="E160" s="27"/>
      <c r="F160" s="27"/>
      <c r="G160" s="27"/>
    </row>
    <row r="161" spans="1:7" s="57" customFormat="1" x14ac:dyDescent="0.3">
      <c r="A161" s="27"/>
      <c r="B161" s="27"/>
      <c r="C161" s="27"/>
      <c r="D161" s="27"/>
      <c r="E161" s="27"/>
      <c r="F161" s="27"/>
      <c r="G161" s="27"/>
    </row>
    <row r="162" spans="1:7" s="57" customFormat="1" x14ac:dyDescent="0.3">
      <c r="A162" s="27"/>
      <c r="B162" s="27"/>
      <c r="C162" s="27"/>
      <c r="D162" s="27"/>
      <c r="E162" s="27"/>
      <c r="F162" s="27"/>
      <c r="G162" s="27"/>
    </row>
    <row r="163" spans="1:7" s="57" customFormat="1" x14ac:dyDescent="0.3">
      <c r="A163" s="27"/>
      <c r="B163" s="27"/>
      <c r="C163" s="27"/>
      <c r="D163" s="27"/>
      <c r="E163" s="27"/>
      <c r="F163" s="27"/>
      <c r="G163" s="27"/>
    </row>
    <row r="164" spans="1:7" s="57" customFormat="1" x14ac:dyDescent="0.3">
      <c r="A164" s="27"/>
      <c r="B164" s="27"/>
      <c r="C164" s="27"/>
      <c r="D164" s="27"/>
      <c r="E164" s="27"/>
      <c r="F164" s="27"/>
      <c r="G164" s="27"/>
    </row>
    <row r="165" spans="1:7" s="57" customFormat="1" x14ac:dyDescent="0.3">
      <c r="A165" s="27"/>
      <c r="B165" s="27"/>
      <c r="C165" s="27"/>
      <c r="D165" s="27"/>
      <c r="E165" s="27"/>
      <c r="F165" s="27"/>
      <c r="G165" s="27"/>
    </row>
    <row r="166" spans="1:7" s="57" customFormat="1" x14ac:dyDescent="0.3">
      <c r="A166" s="27"/>
      <c r="B166" s="27"/>
      <c r="C166" s="27"/>
      <c r="D166" s="27"/>
      <c r="E166" s="27"/>
      <c r="F166" s="27"/>
      <c r="G166" s="27"/>
    </row>
    <row r="167" spans="1:7" s="57" customFormat="1" x14ac:dyDescent="0.3">
      <c r="A167" s="27"/>
      <c r="B167" s="27"/>
      <c r="C167" s="27"/>
      <c r="D167" s="27"/>
      <c r="E167" s="27"/>
      <c r="F167" s="27"/>
      <c r="G167" s="27"/>
    </row>
    <row r="168" spans="1:7" s="57" customFormat="1" x14ac:dyDescent="0.3">
      <c r="A168" s="27"/>
      <c r="B168" s="27"/>
      <c r="C168" s="27"/>
      <c r="D168" s="27"/>
      <c r="E168" s="27"/>
      <c r="F168" s="27"/>
      <c r="G168" s="27"/>
    </row>
    <row r="169" spans="1:7" s="57" customFormat="1" x14ac:dyDescent="0.3">
      <c r="A169" s="27"/>
      <c r="B169" s="27"/>
      <c r="C169" s="27"/>
      <c r="D169" s="27"/>
      <c r="E169" s="27"/>
      <c r="F169" s="27"/>
      <c r="G169" s="27"/>
    </row>
    <row r="170" spans="1:7" s="57" customFormat="1" x14ac:dyDescent="0.3">
      <c r="A170" s="27"/>
      <c r="B170" s="27"/>
      <c r="C170" s="27"/>
      <c r="D170" s="27"/>
      <c r="E170" s="27"/>
      <c r="F170" s="27"/>
      <c r="G170" s="27"/>
    </row>
    <row r="171" spans="1:7" s="57" customFormat="1" x14ac:dyDescent="0.3">
      <c r="A171" s="27"/>
      <c r="B171" s="27"/>
      <c r="C171" s="27"/>
      <c r="D171" s="27"/>
      <c r="E171" s="27"/>
      <c r="F171" s="27"/>
      <c r="G171" s="27"/>
    </row>
    <row r="172" spans="1:7" s="57" customFormat="1" x14ac:dyDescent="0.3">
      <c r="A172" s="27"/>
      <c r="B172" s="27"/>
      <c r="C172" s="27"/>
      <c r="D172" s="27"/>
      <c r="E172" s="27"/>
      <c r="F172" s="27"/>
      <c r="G172" s="27"/>
    </row>
    <row r="173" spans="1:7" s="57" customFormat="1" x14ac:dyDescent="0.3">
      <c r="A173" s="27"/>
      <c r="B173" s="27"/>
      <c r="C173" s="27"/>
      <c r="D173" s="27"/>
      <c r="E173" s="27"/>
      <c r="F173" s="27"/>
      <c r="G173" s="27"/>
    </row>
    <row r="174" spans="1:7" s="57" customFormat="1" x14ac:dyDescent="0.3">
      <c r="A174" s="27"/>
      <c r="B174" s="27"/>
      <c r="C174" s="27"/>
      <c r="D174" s="27"/>
      <c r="E174" s="27"/>
      <c r="F174" s="27"/>
      <c r="G174" s="27"/>
    </row>
    <row r="175" spans="1:7" s="57" customFormat="1" x14ac:dyDescent="0.3">
      <c r="A175" s="27"/>
      <c r="B175" s="27"/>
      <c r="C175" s="27"/>
      <c r="D175" s="27"/>
      <c r="E175" s="27"/>
      <c r="F175" s="27"/>
      <c r="G175" s="27"/>
    </row>
    <row r="176" spans="1:7" s="57" customFormat="1" x14ac:dyDescent="0.3">
      <c r="A176" s="27"/>
      <c r="B176" s="27"/>
      <c r="C176" s="27"/>
      <c r="D176" s="27"/>
      <c r="E176" s="27"/>
      <c r="F176" s="27"/>
      <c r="G176" s="27"/>
    </row>
    <row r="177" spans="1:7" s="57" customFormat="1" x14ac:dyDescent="0.3">
      <c r="A177" s="27"/>
      <c r="B177" s="27"/>
      <c r="C177" s="27"/>
      <c r="D177" s="27"/>
      <c r="E177" s="27"/>
      <c r="F177" s="27"/>
      <c r="G177" s="27"/>
    </row>
    <row r="178" spans="1:7" s="57" customFormat="1" x14ac:dyDescent="0.3">
      <c r="A178" s="27"/>
      <c r="B178" s="27"/>
      <c r="C178" s="27"/>
      <c r="D178" s="27"/>
      <c r="E178" s="27"/>
      <c r="F178" s="27"/>
      <c r="G178" s="27"/>
    </row>
    <row r="179" spans="1:7" s="57" customFormat="1" x14ac:dyDescent="0.3">
      <c r="A179" s="27"/>
      <c r="B179" s="27"/>
      <c r="C179" s="27"/>
      <c r="D179" s="27"/>
      <c r="E179" s="27"/>
      <c r="F179" s="27"/>
      <c r="G179" s="27"/>
    </row>
    <row r="180" spans="1:7" s="57" customFormat="1" x14ac:dyDescent="0.3">
      <c r="A180" s="27"/>
      <c r="B180" s="27"/>
      <c r="C180" s="27"/>
      <c r="D180" s="27"/>
      <c r="E180" s="27"/>
      <c r="F180" s="27"/>
      <c r="G180" s="27"/>
    </row>
    <row r="181" spans="1:7" s="57" customFormat="1" x14ac:dyDescent="0.3">
      <c r="A181" s="27"/>
      <c r="B181" s="27"/>
      <c r="C181" s="27"/>
      <c r="D181" s="27"/>
      <c r="E181" s="27"/>
      <c r="F181" s="27"/>
      <c r="G181" s="27"/>
    </row>
    <row r="182" spans="1:7" s="57" customFormat="1" x14ac:dyDescent="0.3">
      <c r="A182" s="27"/>
      <c r="B182" s="27"/>
      <c r="C182" s="27"/>
      <c r="D182" s="27"/>
      <c r="E182" s="27"/>
      <c r="F182" s="27"/>
      <c r="G182" s="27"/>
    </row>
    <row r="183" spans="1:7" s="57" customFormat="1" x14ac:dyDescent="0.3">
      <c r="A183" s="27"/>
      <c r="B183" s="27"/>
      <c r="C183" s="27"/>
      <c r="D183" s="27"/>
      <c r="E183" s="27"/>
      <c r="F183" s="27"/>
      <c r="G183" s="27"/>
    </row>
    <row r="184" spans="1:7" s="57" customFormat="1" x14ac:dyDescent="0.3">
      <c r="A184" s="27"/>
      <c r="B184" s="27"/>
      <c r="C184" s="27"/>
      <c r="D184" s="27"/>
      <c r="E184" s="27"/>
      <c r="F184" s="27"/>
      <c r="G184" s="27"/>
    </row>
    <row r="185" spans="1:7" s="57" customFormat="1" x14ac:dyDescent="0.3">
      <c r="A185" s="27"/>
      <c r="B185" s="27"/>
      <c r="C185" s="27"/>
      <c r="D185" s="27"/>
      <c r="E185" s="27"/>
      <c r="F185" s="27"/>
      <c r="G185" s="27"/>
    </row>
    <row r="186" spans="1:7" s="57" customFormat="1" x14ac:dyDescent="0.3">
      <c r="A186" s="27"/>
      <c r="B186" s="27"/>
      <c r="C186" s="27"/>
      <c r="D186" s="27"/>
      <c r="E186" s="27"/>
      <c r="F186" s="27"/>
      <c r="G186" s="27"/>
    </row>
    <row r="187" spans="1:7" s="57" customFormat="1" x14ac:dyDescent="0.3">
      <c r="A187" s="27"/>
      <c r="B187" s="27"/>
      <c r="C187" s="27"/>
      <c r="D187" s="27"/>
      <c r="E187" s="27"/>
      <c r="F187" s="27"/>
      <c r="G187" s="27"/>
    </row>
    <row r="188" spans="1:7" s="57" customFormat="1" x14ac:dyDescent="0.3">
      <c r="A188" s="27"/>
      <c r="B188" s="27"/>
      <c r="C188" s="27"/>
      <c r="D188" s="27"/>
      <c r="E188" s="27"/>
      <c r="F188" s="27"/>
      <c r="G188" s="27"/>
    </row>
    <row r="189" spans="1:7" s="57" customFormat="1" x14ac:dyDescent="0.3">
      <c r="A189" s="27"/>
      <c r="B189" s="27"/>
      <c r="C189" s="27"/>
      <c r="D189" s="27"/>
      <c r="E189" s="27"/>
      <c r="F189" s="27"/>
      <c r="G189" s="27"/>
    </row>
    <row r="190" spans="1:7" s="57" customFormat="1" x14ac:dyDescent="0.3">
      <c r="A190" s="27"/>
      <c r="B190" s="27"/>
      <c r="C190" s="27"/>
      <c r="D190" s="27"/>
      <c r="E190" s="27"/>
      <c r="F190" s="27"/>
      <c r="G190" s="27"/>
    </row>
    <row r="191" spans="1:7" s="57" customFormat="1" x14ac:dyDescent="0.3">
      <c r="A191" s="27"/>
      <c r="B191" s="27"/>
      <c r="C191" s="27"/>
      <c r="D191" s="27"/>
      <c r="E191" s="27"/>
      <c r="F191" s="27"/>
      <c r="G191" s="27"/>
    </row>
    <row r="192" spans="1:7" s="57" customFormat="1" x14ac:dyDescent="0.3">
      <c r="A192" s="27"/>
      <c r="B192" s="27"/>
      <c r="C192" s="27"/>
      <c r="D192" s="27"/>
      <c r="E192" s="27"/>
      <c r="F192" s="27"/>
      <c r="G192" s="27"/>
    </row>
    <row r="193" spans="1:7" s="57" customFormat="1" x14ac:dyDescent="0.3">
      <c r="A193" s="27"/>
      <c r="B193" s="27"/>
      <c r="C193" s="27"/>
      <c r="D193" s="27"/>
      <c r="E193" s="27"/>
      <c r="F193" s="27"/>
      <c r="G193" s="27"/>
    </row>
    <row r="194" spans="1:7" s="57" customFormat="1" x14ac:dyDescent="0.3">
      <c r="A194" s="27"/>
      <c r="B194" s="27"/>
      <c r="C194" s="27"/>
      <c r="D194" s="27"/>
      <c r="E194" s="27"/>
      <c r="F194" s="27"/>
      <c r="G194" s="27"/>
    </row>
    <row r="195" spans="1:7" s="57" customFormat="1" x14ac:dyDescent="0.3">
      <c r="A195" s="27"/>
      <c r="B195" s="27"/>
      <c r="C195" s="27"/>
      <c r="D195" s="27"/>
      <c r="E195" s="27"/>
      <c r="F195" s="27"/>
      <c r="G195" s="27"/>
    </row>
    <row r="196" spans="1:7" s="57" customFormat="1" x14ac:dyDescent="0.3">
      <c r="A196" s="27"/>
      <c r="B196" s="27"/>
      <c r="C196" s="27"/>
      <c r="D196" s="27"/>
      <c r="E196" s="27"/>
      <c r="F196" s="27"/>
      <c r="G196" s="27"/>
    </row>
    <row r="197" spans="1:7" s="57" customFormat="1" x14ac:dyDescent="0.3">
      <c r="A197" s="27"/>
      <c r="B197" s="27"/>
      <c r="C197" s="27"/>
      <c r="D197" s="27"/>
      <c r="E197" s="27"/>
      <c r="F197" s="27"/>
      <c r="G197" s="27"/>
    </row>
    <row r="198" spans="1:7" s="57" customFormat="1" x14ac:dyDescent="0.3">
      <c r="A198" s="27"/>
      <c r="B198" s="27"/>
      <c r="C198" s="27"/>
      <c r="D198" s="27"/>
      <c r="E198" s="27"/>
      <c r="F198" s="27"/>
      <c r="G198" s="27"/>
    </row>
    <row r="199" spans="1:7" s="57" customFormat="1" x14ac:dyDescent="0.3">
      <c r="A199" s="27"/>
      <c r="B199" s="27"/>
      <c r="C199" s="27"/>
      <c r="D199" s="27"/>
      <c r="E199" s="27"/>
      <c r="F199" s="27"/>
      <c r="G199" s="27"/>
    </row>
    <row r="200" spans="1:7" s="57" customFormat="1" x14ac:dyDescent="0.3">
      <c r="A200" s="27"/>
      <c r="B200" s="27"/>
      <c r="C200" s="27"/>
      <c r="D200" s="27"/>
      <c r="E200" s="27"/>
      <c r="F200" s="27"/>
      <c r="G200" s="27"/>
    </row>
    <row r="201" spans="1:7" s="57" customFormat="1" x14ac:dyDescent="0.3">
      <c r="A201" s="27"/>
      <c r="B201" s="27"/>
      <c r="C201" s="27"/>
      <c r="D201" s="27"/>
      <c r="E201" s="27"/>
      <c r="F201" s="27"/>
      <c r="G201" s="27"/>
    </row>
    <row r="202" spans="1:7" s="57" customFormat="1" x14ac:dyDescent="0.3">
      <c r="A202" s="27"/>
      <c r="B202" s="27"/>
      <c r="C202" s="27"/>
      <c r="D202" s="27"/>
      <c r="E202" s="27"/>
      <c r="F202" s="27"/>
      <c r="G202" s="27"/>
    </row>
    <row r="203" spans="1:7" s="57" customFormat="1" x14ac:dyDescent="0.3">
      <c r="A203" s="27"/>
      <c r="B203" s="27"/>
      <c r="C203" s="27"/>
      <c r="D203" s="27"/>
      <c r="E203" s="27"/>
      <c r="F203" s="27"/>
      <c r="G203" s="27"/>
    </row>
    <row r="204" spans="1:7" s="57" customFormat="1" x14ac:dyDescent="0.3">
      <c r="A204" s="27"/>
      <c r="B204" s="27"/>
      <c r="C204" s="27"/>
      <c r="D204" s="27"/>
      <c r="E204" s="27"/>
      <c r="F204" s="27"/>
      <c r="G204" s="27"/>
    </row>
    <row r="205" spans="1:7" s="57" customFormat="1" x14ac:dyDescent="0.3">
      <c r="A205" s="27"/>
      <c r="B205" s="27"/>
      <c r="C205" s="27"/>
      <c r="D205" s="27"/>
      <c r="E205" s="27"/>
      <c r="F205" s="27"/>
      <c r="G205" s="27"/>
    </row>
    <row r="206" spans="1:7" s="57" customFormat="1" x14ac:dyDescent="0.3">
      <c r="A206" s="27"/>
      <c r="B206" s="27"/>
      <c r="C206" s="27"/>
      <c r="D206" s="27"/>
      <c r="E206" s="27"/>
      <c r="F206" s="27"/>
      <c r="G206" s="27"/>
    </row>
    <row r="207" spans="1:7" s="57" customFormat="1" x14ac:dyDescent="0.3">
      <c r="A207" s="27"/>
      <c r="B207" s="27"/>
      <c r="C207" s="27"/>
      <c r="D207" s="27"/>
      <c r="E207" s="27"/>
      <c r="F207" s="27"/>
      <c r="G207" s="27"/>
    </row>
    <row r="208" spans="1:7" s="57" customFormat="1" x14ac:dyDescent="0.3">
      <c r="A208" s="27"/>
      <c r="B208" s="27"/>
      <c r="C208" s="27"/>
      <c r="D208" s="27"/>
      <c r="E208" s="27"/>
      <c r="F208" s="27"/>
      <c r="G208" s="27"/>
    </row>
    <row r="209" spans="1:7" s="57" customFormat="1" x14ac:dyDescent="0.3">
      <c r="A209" s="27"/>
      <c r="B209" s="27"/>
      <c r="C209" s="27"/>
      <c r="D209" s="27"/>
      <c r="E209" s="27"/>
      <c r="F209" s="27"/>
      <c r="G209" s="27"/>
    </row>
    <row r="210" spans="1:7" s="57" customFormat="1" x14ac:dyDescent="0.3">
      <c r="A210" s="27"/>
      <c r="B210" s="27"/>
      <c r="C210" s="27"/>
      <c r="D210" s="27"/>
      <c r="E210" s="27"/>
      <c r="F210" s="27"/>
      <c r="G210" s="27"/>
    </row>
    <row r="211" spans="1:7" s="57" customFormat="1" x14ac:dyDescent="0.3">
      <c r="A211" s="27"/>
      <c r="B211" s="27"/>
      <c r="C211" s="27"/>
      <c r="D211" s="27"/>
      <c r="E211" s="27"/>
      <c r="F211" s="27"/>
      <c r="G211" s="27"/>
    </row>
    <row r="212" spans="1:7" s="57" customFormat="1" x14ac:dyDescent="0.3">
      <c r="A212" s="27"/>
      <c r="B212" s="27"/>
      <c r="C212" s="27"/>
      <c r="D212" s="27"/>
      <c r="E212" s="27"/>
      <c r="F212" s="27"/>
      <c r="G212" s="27"/>
    </row>
    <row r="213" spans="1:7" s="57" customFormat="1" x14ac:dyDescent="0.3">
      <c r="A213" s="27"/>
      <c r="B213" s="27"/>
      <c r="C213" s="27"/>
      <c r="D213" s="27"/>
      <c r="E213" s="27"/>
      <c r="F213" s="27"/>
      <c r="G213" s="27"/>
    </row>
    <row r="214" spans="1:7" s="57" customFormat="1" x14ac:dyDescent="0.3">
      <c r="A214" s="27"/>
      <c r="B214" s="27"/>
      <c r="C214" s="27"/>
      <c r="D214" s="27"/>
      <c r="E214" s="27"/>
      <c r="F214" s="27"/>
      <c r="G214" s="27"/>
    </row>
    <row r="215" spans="1:7" s="57" customFormat="1" x14ac:dyDescent="0.3">
      <c r="A215" s="27"/>
      <c r="B215" s="27"/>
      <c r="C215" s="27"/>
      <c r="D215" s="27"/>
      <c r="E215" s="27"/>
      <c r="F215" s="27"/>
      <c r="G215" s="27"/>
    </row>
    <row r="216" spans="1:7" s="57" customFormat="1" x14ac:dyDescent="0.3">
      <c r="A216" s="27"/>
      <c r="B216" s="27"/>
      <c r="C216" s="27"/>
      <c r="D216" s="27"/>
      <c r="E216" s="27"/>
      <c r="F216" s="27"/>
      <c r="G216" s="27"/>
    </row>
    <row r="217" spans="1:7" s="57" customFormat="1" x14ac:dyDescent="0.3">
      <c r="A217" s="27"/>
      <c r="B217" s="27"/>
      <c r="C217" s="27"/>
      <c r="D217" s="27"/>
      <c r="E217" s="27"/>
      <c r="F217" s="27"/>
      <c r="G217" s="27"/>
    </row>
    <row r="218" spans="1:7" s="57" customFormat="1" x14ac:dyDescent="0.3">
      <c r="A218" s="27"/>
      <c r="B218" s="27"/>
      <c r="C218" s="27"/>
      <c r="D218" s="27"/>
      <c r="E218" s="27"/>
      <c r="F218" s="27"/>
      <c r="G218" s="27"/>
    </row>
    <row r="219" spans="1:7" s="57" customFormat="1" x14ac:dyDescent="0.3">
      <c r="A219" s="27"/>
      <c r="B219" s="27"/>
      <c r="C219" s="27"/>
      <c r="D219" s="27"/>
      <c r="E219" s="27"/>
      <c r="F219" s="27"/>
      <c r="G219" s="27"/>
    </row>
    <row r="220" spans="1:7" s="57" customFormat="1" x14ac:dyDescent="0.3">
      <c r="A220" s="27"/>
      <c r="B220" s="27"/>
      <c r="C220" s="27"/>
      <c r="D220" s="27"/>
      <c r="E220" s="27"/>
      <c r="F220" s="27"/>
      <c r="G220" s="27"/>
    </row>
    <row r="221" spans="1:7" s="57" customFormat="1" x14ac:dyDescent="0.3">
      <c r="A221" s="27"/>
      <c r="B221" s="27"/>
      <c r="C221" s="27"/>
      <c r="D221" s="27"/>
      <c r="E221" s="27"/>
      <c r="F221" s="27"/>
      <c r="G221" s="27"/>
    </row>
    <row r="222" spans="1:7" s="57" customFormat="1" x14ac:dyDescent="0.3">
      <c r="A222" s="27"/>
      <c r="B222" s="27"/>
      <c r="C222" s="27"/>
      <c r="D222" s="27"/>
      <c r="E222" s="27"/>
      <c r="F222" s="27"/>
      <c r="G222" s="27"/>
    </row>
    <row r="223" spans="1:7" s="57" customFormat="1" x14ac:dyDescent="0.3">
      <c r="A223" s="27"/>
      <c r="B223" s="27"/>
      <c r="C223" s="27"/>
      <c r="D223" s="27"/>
      <c r="E223" s="27"/>
      <c r="F223" s="27"/>
      <c r="G223" s="27"/>
    </row>
    <row r="224" spans="1:7" s="57" customFormat="1" x14ac:dyDescent="0.3">
      <c r="A224" s="27"/>
      <c r="B224" s="27"/>
      <c r="C224" s="27"/>
      <c r="D224" s="27"/>
      <c r="E224" s="27"/>
      <c r="F224" s="27"/>
      <c r="G224" s="27"/>
    </row>
    <row r="225" spans="1:7" s="57" customFormat="1" x14ac:dyDescent="0.3">
      <c r="A225" s="27"/>
      <c r="B225" s="27"/>
      <c r="C225" s="27"/>
      <c r="D225" s="27"/>
      <c r="E225" s="27"/>
      <c r="F225" s="27"/>
      <c r="G225" s="27"/>
    </row>
    <row r="226" spans="1:7" s="57" customFormat="1" x14ac:dyDescent="0.3">
      <c r="A226" s="27"/>
      <c r="B226" s="27"/>
      <c r="C226" s="27"/>
      <c r="D226" s="27"/>
      <c r="E226" s="27"/>
      <c r="F226" s="27"/>
      <c r="G226" s="27"/>
    </row>
    <row r="227" spans="1:7" s="57" customFormat="1" x14ac:dyDescent="0.3">
      <c r="A227" s="27"/>
      <c r="B227" s="27"/>
      <c r="C227" s="27"/>
      <c r="D227" s="27"/>
      <c r="E227" s="27"/>
      <c r="F227" s="27"/>
      <c r="G227" s="27"/>
    </row>
    <row r="228" spans="1:7" s="57" customFormat="1" x14ac:dyDescent="0.3">
      <c r="A228" s="27"/>
      <c r="B228" s="27"/>
      <c r="C228" s="27"/>
      <c r="D228" s="27"/>
      <c r="E228" s="27"/>
      <c r="F228" s="27"/>
      <c r="G228" s="27"/>
    </row>
    <row r="229" spans="1:7" s="57" customFormat="1" x14ac:dyDescent="0.3">
      <c r="A229" s="27"/>
      <c r="B229" s="27"/>
      <c r="C229" s="27"/>
      <c r="D229" s="27"/>
      <c r="E229" s="27"/>
      <c r="F229" s="27"/>
      <c r="G229" s="27"/>
    </row>
    <row r="230" spans="1:7" s="57" customFormat="1" x14ac:dyDescent="0.3">
      <c r="A230" s="27"/>
      <c r="B230" s="27"/>
      <c r="C230" s="27"/>
      <c r="D230" s="27"/>
      <c r="E230" s="27"/>
      <c r="F230" s="27"/>
      <c r="G230" s="27"/>
    </row>
    <row r="231" spans="1:7" s="57" customFormat="1" x14ac:dyDescent="0.3">
      <c r="A231" s="27"/>
      <c r="B231" s="27"/>
      <c r="C231" s="27"/>
      <c r="D231" s="27"/>
      <c r="E231" s="27"/>
      <c r="F231" s="27"/>
      <c r="G231" s="27"/>
    </row>
    <row r="232" spans="1:7" s="57" customFormat="1" x14ac:dyDescent="0.3">
      <c r="A232" s="27"/>
      <c r="B232" s="27"/>
      <c r="C232" s="27"/>
      <c r="D232" s="27"/>
      <c r="E232" s="27"/>
      <c r="F232" s="27"/>
      <c r="G232" s="27"/>
    </row>
    <row r="233" spans="1:7" s="57" customFormat="1" x14ac:dyDescent="0.3">
      <c r="A233" s="27"/>
      <c r="B233" s="27"/>
      <c r="C233" s="27"/>
      <c r="D233" s="27"/>
      <c r="E233" s="27"/>
      <c r="F233" s="27"/>
      <c r="G233" s="27"/>
    </row>
    <row r="234" spans="1:7" s="57" customFormat="1" x14ac:dyDescent="0.3">
      <c r="A234" s="27"/>
      <c r="B234" s="27"/>
      <c r="C234" s="27"/>
      <c r="D234" s="27"/>
      <c r="E234" s="27"/>
      <c r="F234" s="27"/>
      <c r="G234" s="27"/>
    </row>
    <row r="235" spans="1:7" s="57" customFormat="1" x14ac:dyDescent="0.3">
      <c r="A235" s="27"/>
      <c r="B235" s="27"/>
      <c r="C235" s="27"/>
      <c r="D235" s="27"/>
      <c r="E235" s="27"/>
      <c r="F235" s="27"/>
      <c r="G235" s="27"/>
    </row>
    <row r="236" spans="1:7" s="57" customFormat="1" x14ac:dyDescent="0.3">
      <c r="A236" s="27"/>
      <c r="B236" s="27"/>
      <c r="C236" s="27"/>
      <c r="D236" s="27"/>
      <c r="E236" s="27"/>
      <c r="F236" s="27"/>
      <c r="G236" s="27"/>
    </row>
    <row r="237" spans="1:7" s="57" customFormat="1" x14ac:dyDescent="0.3">
      <c r="A237" s="27"/>
      <c r="B237" s="27"/>
      <c r="C237" s="27"/>
      <c r="D237" s="27"/>
      <c r="E237" s="27"/>
      <c r="F237" s="27"/>
      <c r="G237" s="27"/>
    </row>
    <row r="238" spans="1:7" s="57" customFormat="1" x14ac:dyDescent="0.3">
      <c r="A238" s="27"/>
      <c r="B238" s="27"/>
      <c r="C238" s="27"/>
      <c r="D238" s="27"/>
      <c r="E238" s="27"/>
      <c r="F238" s="27"/>
      <c r="G238" s="27"/>
    </row>
    <row r="239" spans="1:7" s="57" customFormat="1" x14ac:dyDescent="0.3">
      <c r="A239" s="27"/>
      <c r="B239" s="27"/>
      <c r="C239" s="27"/>
      <c r="D239" s="27"/>
      <c r="E239" s="27"/>
      <c r="F239" s="27"/>
      <c r="G239" s="27"/>
    </row>
    <row r="240" spans="1:7" s="57" customFormat="1" x14ac:dyDescent="0.3">
      <c r="A240" s="27"/>
      <c r="B240" s="27"/>
      <c r="C240" s="27"/>
      <c r="D240" s="27"/>
      <c r="E240" s="27"/>
      <c r="F240" s="27"/>
      <c r="G240" s="27"/>
    </row>
    <row r="241" spans="1:7" s="57" customFormat="1" x14ac:dyDescent="0.3">
      <c r="A241" s="27"/>
      <c r="B241" s="27"/>
      <c r="C241" s="27"/>
      <c r="D241" s="27"/>
      <c r="E241" s="27"/>
      <c r="F241" s="27"/>
      <c r="G241" s="27"/>
    </row>
    <row r="242" spans="1:7" s="57" customFormat="1" x14ac:dyDescent="0.3">
      <c r="A242" s="27"/>
      <c r="B242" s="27"/>
      <c r="C242" s="27"/>
      <c r="D242" s="27"/>
      <c r="E242" s="27"/>
      <c r="F242" s="27"/>
      <c r="G242" s="27"/>
    </row>
    <row r="243" spans="1:7" s="57" customFormat="1" x14ac:dyDescent="0.3">
      <c r="A243" s="27"/>
      <c r="B243" s="27"/>
      <c r="C243" s="27"/>
      <c r="D243" s="27"/>
      <c r="E243" s="27"/>
      <c r="F243" s="27"/>
      <c r="G243" s="27"/>
    </row>
    <row r="244" spans="1:7" s="57" customFormat="1" x14ac:dyDescent="0.3">
      <c r="A244" s="27"/>
      <c r="B244" s="27"/>
      <c r="C244" s="27"/>
      <c r="D244" s="27"/>
      <c r="E244" s="27"/>
      <c r="F244" s="27"/>
      <c r="G244" s="27"/>
    </row>
    <row r="245" spans="1:7" s="57" customFormat="1" x14ac:dyDescent="0.3">
      <c r="A245" s="27"/>
      <c r="B245" s="27"/>
      <c r="C245" s="27"/>
      <c r="D245" s="27"/>
      <c r="E245" s="27"/>
      <c r="F245" s="27"/>
      <c r="G245" s="27"/>
    </row>
    <row r="246" spans="1:7" s="57" customFormat="1" x14ac:dyDescent="0.3">
      <c r="A246" s="27"/>
      <c r="B246" s="27"/>
      <c r="C246" s="27"/>
      <c r="D246" s="27"/>
      <c r="E246" s="27"/>
      <c r="F246" s="27"/>
      <c r="G246" s="27"/>
    </row>
    <row r="247" spans="1:7" s="57" customFormat="1" x14ac:dyDescent="0.3">
      <c r="A247" s="27"/>
      <c r="B247" s="27"/>
      <c r="C247" s="27"/>
      <c r="D247" s="27"/>
      <c r="E247" s="27"/>
      <c r="F247" s="27"/>
      <c r="G247" s="27"/>
    </row>
    <row r="248" spans="1:7" s="57" customFormat="1" x14ac:dyDescent="0.3">
      <c r="A248" s="27"/>
      <c r="B248" s="27"/>
      <c r="C248" s="27"/>
      <c r="D248" s="27"/>
      <c r="E248" s="27"/>
      <c r="F248" s="27"/>
      <c r="G248" s="27"/>
    </row>
    <row r="249" spans="1:7" s="57" customFormat="1" x14ac:dyDescent="0.3">
      <c r="A249" s="27"/>
      <c r="B249" s="27"/>
      <c r="C249" s="27"/>
      <c r="D249" s="27"/>
      <c r="E249" s="27"/>
      <c r="F249" s="27"/>
      <c r="G249" s="27"/>
    </row>
    <row r="250" spans="1:7" s="57" customFormat="1" x14ac:dyDescent="0.3">
      <c r="A250" s="27"/>
      <c r="B250" s="27"/>
      <c r="C250" s="27"/>
      <c r="D250" s="27"/>
      <c r="E250" s="27"/>
      <c r="F250" s="27"/>
      <c r="G250" s="27"/>
    </row>
    <row r="251" spans="1:7" s="57" customFormat="1" x14ac:dyDescent="0.3">
      <c r="A251" s="27"/>
      <c r="B251" s="27"/>
      <c r="C251" s="27"/>
      <c r="D251" s="27"/>
      <c r="E251" s="27"/>
      <c r="F251" s="27"/>
      <c r="G251" s="27"/>
    </row>
    <row r="252" spans="1:7" s="57" customFormat="1" x14ac:dyDescent="0.3">
      <c r="A252" s="27"/>
      <c r="B252" s="27"/>
      <c r="C252" s="27"/>
      <c r="D252" s="27"/>
      <c r="E252" s="27"/>
      <c r="F252" s="27"/>
      <c r="G252" s="27"/>
    </row>
    <row r="253" spans="1:7" s="57" customFormat="1" x14ac:dyDescent="0.3">
      <c r="A253" s="27"/>
      <c r="B253" s="27"/>
      <c r="C253" s="27"/>
      <c r="D253" s="27"/>
      <c r="E253" s="27"/>
      <c r="F253" s="27"/>
      <c r="G253" s="27"/>
    </row>
    <row r="254" spans="1:7" s="57" customFormat="1" x14ac:dyDescent="0.3">
      <c r="A254" s="27"/>
      <c r="B254" s="27"/>
      <c r="C254" s="27"/>
      <c r="D254" s="27"/>
      <c r="E254" s="27"/>
      <c r="F254" s="27"/>
      <c r="G254" s="27"/>
    </row>
    <row r="255" spans="1:7" s="57" customFormat="1" x14ac:dyDescent="0.3">
      <c r="A255" s="27"/>
      <c r="B255" s="27"/>
      <c r="C255" s="27"/>
      <c r="D255" s="27"/>
      <c r="E255" s="27"/>
      <c r="F255" s="27"/>
      <c r="G255" s="27"/>
    </row>
    <row r="256" spans="1:7" s="57" customFormat="1" x14ac:dyDescent="0.3">
      <c r="A256" s="27"/>
      <c r="B256" s="27"/>
      <c r="C256" s="27"/>
      <c r="D256" s="27"/>
      <c r="E256" s="27"/>
      <c r="F256" s="27"/>
      <c r="G256" s="27"/>
    </row>
    <row r="257" spans="1:24" s="57" customFormat="1" x14ac:dyDescent="0.3">
      <c r="A257" s="27"/>
      <c r="B257" s="27"/>
      <c r="C257" s="27"/>
      <c r="D257" s="27"/>
      <c r="E257" s="27"/>
      <c r="F257" s="27"/>
      <c r="G257" s="27"/>
    </row>
    <row r="258" spans="1:24" s="57" customFormat="1" x14ac:dyDescent="0.3">
      <c r="A258" s="27"/>
      <c r="B258" s="27"/>
      <c r="C258" s="27"/>
      <c r="D258" s="27"/>
      <c r="E258" s="27"/>
      <c r="F258" s="27"/>
      <c r="G258" s="27"/>
    </row>
    <row r="259" spans="1:24" s="57" customFormat="1" x14ac:dyDescent="0.3">
      <c r="A259" s="27"/>
      <c r="B259" s="27"/>
      <c r="C259" s="27"/>
      <c r="D259" s="27"/>
      <c r="E259" s="27"/>
      <c r="F259" s="27"/>
      <c r="G259" s="27"/>
    </row>
    <row r="260" spans="1:24" s="57" customFormat="1" x14ac:dyDescent="0.3">
      <c r="A260" s="27"/>
      <c r="B260" s="27"/>
      <c r="C260" s="27"/>
      <c r="D260" s="27"/>
      <c r="E260" s="27"/>
      <c r="F260" s="27"/>
      <c r="G260" s="27"/>
    </row>
    <row r="261" spans="1:24" s="57" customFormat="1" x14ac:dyDescent="0.3">
      <c r="A261" s="27"/>
      <c r="B261" s="27"/>
      <c r="C261" s="27"/>
      <c r="D261" s="27"/>
      <c r="E261" s="27"/>
      <c r="F261" s="27"/>
      <c r="G261" s="27"/>
    </row>
    <row r="262" spans="1:24" s="57" customFormat="1" x14ac:dyDescent="0.3">
      <c r="A262" s="27"/>
      <c r="B262" s="27"/>
      <c r="C262" s="27"/>
      <c r="D262" s="27"/>
      <c r="E262" s="27"/>
      <c r="F262" s="27"/>
      <c r="G262" s="27"/>
    </row>
    <row r="263" spans="1:24" s="57" customFormat="1" x14ac:dyDescent="0.3">
      <c r="A263" s="27"/>
      <c r="B263" s="27"/>
      <c r="C263" s="27"/>
      <c r="D263" s="27"/>
      <c r="E263" s="27"/>
      <c r="F263" s="27"/>
      <c r="G263" s="27"/>
    </row>
    <row r="264" spans="1:24" s="57" customFormat="1" x14ac:dyDescent="0.3">
      <c r="A264" s="27"/>
      <c r="B264" s="27"/>
      <c r="C264" s="27"/>
      <c r="D264" s="27"/>
      <c r="E264" s="27"/>
      <c r="F264" s="27"/>
      <c r="G264" s="27"/>
      <c r="X264" s="27"/>
    </row>
    <row r="265" spans="1:24" s="57" customFormat="1" x14ac:dyDescent="0.3">
      <c r="A265" s="27"/>
      <c r="B265" s="27"/>
      <c r="X265" s="27"/>
    </row>
  </sheetData>
  <mergeCells count="2">
    <mergeCell ref="E13:I14"/>
    <mergeCell ref="E15:I15"/>
  </mergeCells>
  <hyperlinks>
    <hyperlink ref="E15:I15" r:id="rId1" display="1  OECD - Input-Output Tables (IOTs) 2021 ed" xr:uid="{073917DD-A85E-492E-A428-D9EF734A85BD}"/>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27D0B-BB07-4302-8458-080F1CB7B31E}">
  <sheetPr>
    <tabColor rgb="FFF79646"/>
  </sheetPr>
  <dimension ref="B2:AU64"/>
  <sheetViews>
    <sheetView topLeftCell="B1" zoomScale="115" zoomScaleNormal="115" workbookViewId="0">
      <selection activeCell="D15" sqref="D15"/>
    </sheetView>
  </sheetViews>
  <sheetFormatPr defaultColWidth="11.44140625" defaultRowHeight="14.4" x14ac:dyDescent="0.3"/>
  <cols>
    <col min="1" max="1" width="3.5546875" style="27" customWidth="1"/>
    <col min="2" max="2" width="78.6640625" style="27" customWidth="1"/>
    <col min="3" max="3" width="15.88671875" style="27" customWidth="1"/>
    <col min="4" max="4" width="25.33203125" style="27" customWidth="1"/>
    <col min="5" max="47" width="15.88671875" style="27" customWidth="1"/>
    <col min="48" max="16384" width="11.44140625" style="27"/>
  </cols>
  <sheetData>
    <row r="2" spans="2:14" s="4" customFormat="1" ht="18" customHeight="1" x14ac:dyDescent="0.3">
      <c r="B2" s="21" t="s">
        <v>70</v>
      </c>
      <c r="C2" s="7"/>
      <c r="D2" s="7"/>
      <c r="E2" s="7"/>
      <c r="F2" s="7"/>
      <c r="G2" s="7"/>
      <c r="H2" s="7"/>
      <c r="I2" s="7"/>
      <c r="J2" s="7"/>
      <c r="K2" s="7"/>
      <c r="L2" s="7"/>
      <c r="M2" s="7"/>
      <c r="N2" s="7"/>
    </row>
    <row r="4" spans="2:14" x14ac:dyDescent="0.3">
      <c r="C4" s="33" t="s">
        <v>71</v>
      </c>
      <c r="D4" s="33" t="s">
        <v>72</v>
      </c>
    </row>
    <row r="5" spans="2:14" x14ac:dyDescent="0.3">
      <c r="C5" s="9"/>
      <c r="D5" s="34" t="s">
        <v>73</v>
      </c>
    </row>
    <row r="6" spans="2:14" x14ac:dyDescent="0.3">
      <c r="C6" s="13"/>
      <c r="D6" s="34" t="s">
        <v>75</v>
      </c>
    </row>
    <row r="7" spans="2:14" s="35" customFormat="1" x14ac:dyDescent="0.3"/>
    <row r="8" spans="2:14" s="18" customFormat="1" ht="20.399999999999999" x14ac:dyDescent="0.3">
      <c r="B8" s="44" t="s">
        <v>275</v>
      </c>
    </row>
    <row r="9" spans="2:14" ht="19.5" customHeight="1" x14ac:dyDescent="0.3">
      <c r="B9" s="36"/>
      <c r="C9" s="36"/>
      <c r="D9" s="36"/>
      <c r="E9" s="28"/>
      <c r="F9" s="28"/>
      <c r="G9" s="28"/>
      <c r="H9" s="28"/>
      <c r="I9" s="28"/>
    </row>
    <row r="10" spans="2:14" x14ac:dyDescent="0.3">
      <c r="E10" s="28"/>
      <c r="F10" s="28"/>
      <c r="G10" s="28"/>
      <c r="H10" s="28"/>
      <c r="I10" s="28"/>
    </row>
    <row r="11" spans="2:14" ht="18" customHeight="1" x14ac:dyDescent="0.3">
      <c r="E11" s="65"/>
      <c r="F11" s="65"/>
      <c r="G11" s="65"/>
      <c r="H11" s="65"/>
      <c r="I11" s="65"/>
    </row>
    <row r="18" spans="2:47" s="32" customFormat="1" ht="52.5" customHeight="1" x14ac:dyDescent="0.3">
      <c r="B18" s="49" t="s">
        <v>287</v>
      </c>
      <c r="C18" s="62" t="s">
        <v>4</v>
      </c>
      <c r="D18" s="62" t="s">
        <v>5</v>
      </c>
      <c r="E18" s="62" t="s">
        <v>6</v>
      </c>
      <c r="F18" s="62" t="s">
        <v>7</v>
      </c>
      <c r="G18" s="62" t="s">
        <v>8</v>
      </c>
      <c r="H18" s="62" t="s">
        <v>9</v>
      </c>
      <c r="I18" s="62" t="s">
        <v>10</v>
      </c>
      <c r="J18" s="62" t="s">
        <v>11</v>
      </c>
      <c r="K18" s="62" t="s">
        <v>12</v>
      </c>
      <c r="L18" s="62" t="s">
        <v>13</v>
      </c>
      <c r="M18" s="62" t="s">
        <v>14</v>
      </c>
      <c r="N18" s="62" t="s">
        <v>15</v>
      </c>
      <c r="O18" s="62" t="s">
        <v>16</v>
      </c>
      <c r="P18" s="62" t="s">
        <v>17</v>
      </c>
      <c r="Q18" s="62" t="s">
        <v>18</v>
      </c>
      <c r="R18" s="62" t="s">
        <v>19</v>
      </c>
      <c r="S18" s="62" t="s">
        <v>20</v>
      </c>
      <c r="T18" s="62" t="s">
        <v>21</v>
      </c>
      <c r="U18" s="62" t="s">
        <v>22</v>
      </c>
      <c r="V18" s="62" t="s">
        <v>23</v>
      </c>
      <c r="W18" s="62" t="s">
        <v>24</v>
      </c>
      <c r="X18" s="62" t="s">
        <v>25</v>
      </c>
      <c r="Y18" s="62" t="s">
        <v>26</v>
      </c>
      <c r="Z18" s="62" t="s">
        <v>27</v>
      </c>
      <c r="AA18" s="62" t="s">
        <v>28</v>
      </c>
      <c r="AB18" s="62" t="s">
        <v>29</v>
      </c>
      <c r="AC18" s="62" t="s">
        <v>30</v>
      </c>
      <c r="AD18" s="62" t="s">
        <v>31</v>
      </c>
      <c r="AE18" s="62" t="s">
        <v>32</v>
      </c>
      <c r="AF18" s="62" t="s">
        <v>33</v>
      </c>
      <c r="AG18" s="62" t="s">
        <v>34</v>
      </c>
      <c r="AH18" s="62" t="s">
        <v>35</v>
      </c>
      <c r="AI18" s="62" t="s">
        <v>36</v>
      </c>
      <c r="AJ18" s="62" t="s">
        <v>37</v>
      </c>
      <c r="AK18" s="62" t="s">
        <v>38</v>
      </c>
      <c r="AL18" s="62" t="s">
        <v>39</v>
      </c>
      <c r="AM18" s="62" t="s">
        <v>40</v>
      </c>
      <c r="AN18" s="62" t="s">
        <v>41</v>
      </c>
      <c r="AO18" s="62" t="s">
        <v>42</v>
      </c>
      <c r="AP18" s="62" t="s">
        <v>43</v>
      </c>
      <c r="AQ18" s="62" t="s">
        <v>44</v>
      </c>
      <c r="AR18" s="62" t="s">
        <v>45</v>
      </c>
      <c r="AS18" s="62" t="s">
        <v>46</v>
      </c>
      <c r="AT18" s="62" t="s">
        <v>47</v>
      </c>
      <c r="AU18" s="62" t="s">
        <v>48</v>
      </c>
    </row>
    <row r="19" spans="2:47" x14ac:dyDescent="0.3">
      <c r="B19" s="59" t="s">
        <v>4</v>
      </c>
      <c r="C19" s="66">
        <f>'Working Hours (Kj)'!$C15/'IOT (Xj) '!C$67</f>
        <v>1.1984109024780351E-2</v>
      </c>
      <c r="D19" s="66">
        <f>'Working Hours (Kj)'!$C15/'IOT (Xj) '!D$67</f>
        <v>0.25258607228618929</v>
      </c>
      <c r="E19" s="66">
        <f>'Working Hours (Kj)'!$C15/'IOT (Xj) '!E$67</f>
        <v>0.61636997971602436</v>
      </c>
      <c r="F19" s="66">
        <f>'Working Hours (Kj)'!$C15/'IOT (Xj) '!F$67</f>
        <v>0.17986409733640249</v>
      </c>
      <c r="G19" s="66">
        <f>'Working Hours (Kj)'!$C15/'IOT (Xj) '!G$67</f>
        <v>2.4505677419354837</v>
      </c>
      <c r="H19" s="66">
        <f>'Working Hours (Kj)'!$C15/'IOT (Xj) '!H$67</f>
        <v>5.6110315283246105E-3</v>
      </c>
      <c r="I19" s="66">
        <f>'Working Hours (Kj)'!$C15/'IOT (Xj) '!I$67</f>
        <v>3.5511785176336158E-2</v>
      </c>
      <c r="J19" s="66">
        <f>'Working Hours (Kj)'!$C15/'IOT (Xj) '!J$67</f>
        <v>9.5290369337979089E-2</v>
      </c>
      <c r="K19" s="66">
        <f>'Working Hours (Kj)'!$C15/'IOT (Xj) '!K$67</f>
        <v>3.4758353527308467E-2</v>
      </c>
      <c r="L19" s="66">
        <f>'Working Hours (Kj)'!$C15/'IOT (Xj) '!L$67</f>
        <v>1.6719141678129299E-2</v>
      </c>
      <c r="M19" s="66">
        <f>'Working Hours (Kj)'!$C15/'IOT (Xj) '!M$67</f>
        <v>1.7100547751052565E-2</v>
      </c>
      <c r="N19" s="66">
        <f>'Working Hours (Kj)'!$C15/'IOT (Xj) '!N$67</f>
        <v>4.743116599316672E-2</v>
      </c>
      <c r="O19" s="66">
        <f>'Working Hours (Kj)'!$C15/'IOT (Xj) '!O$67</f>
        <v>3.4146578267221034E-2</v>
      </c>
      <c r="P19" s="66">
        <f>'Working Hours (Kj)'!$C15/'IOT (Xj) '!P$67</f>
        <v>3.6667340618086748E-2</v>
      </c>
      <c r="Q19" s="66">
        <f>'Working Hours (Kj)'!$C15/'IOT (Xj) '!Q$67</f>
        <v>2.0297468908718915E-2</v>
      </c>
      <c r="R19" s="66">
        <f>'Working Hours (Kj)'!$C15/'IOT (Xj) '!R$67</f>
        <v>1.8465878921283981E-2</v>
      </c>
      <c r="S19" s="66">
        <f>'Working Hours (Kj)'!$C15/'IOT (Xj) '!S$67</f>
        <v>0.15165155542411413</v>
      </c>
      <c r="T19" s="66">
        <f>'Working Hours (Kj)'!$C15/'IOT (Xj) '!T$67</f>
        <v>3.7579472710283793E-2</v>
      </c>
      <c r="U19" s="66">
        <f>'Working Hours (Kj)'!$C15/'IOT (Xj) '!U$67</f>
        <v>3.1739004019357905E-2</v>
      </c>
      <c r="V19" s="66">
        <f>'Working Hours (Kj)'!$C15/'IOT (Xj) '!V$67</f>
        <v>1.0034650453696534E-2</v>
      </c>
      <c r="W19" s="66">
        <f>'Working Hours (Kj)'!$C15/'IOT (Xj) '!W$67</f>
        <v>4.2001560372277792E-2</v>
      </c>
      <c r="X19" s="66">
        <f>'Working Hours (Kj)'!$C15/'IOT (Xj) '!X$67</f>
        <v>2.8046123554024121E-2</v>
      </c>
      <c r="Y19" s="66">
        <f>'Working Hours (Kj)'!$C15/'IOT (Xj) '!Y$67</f>
        <v>1.182879683508169E-2</v>
      </c>
      <c r="Z19" s="66">
        <f>'Working Hours (Kj)'!$C15/'IOT (Xj) '!Z$67</f>
        <v>2.3117260811252489E-2</v>
      </c>
      <c r="AA19" s="66">
        <f>'Working Hours (Kj)'!$C15/'IOT (Xj) '!AA$67</f>
        <v>4.6431862401655234E-3</v>
      </c>
      <c r="AB19" s="66">
        <f>'Working Hours (Kj)'!$C15/'IOT (Xj) '!AB$67</f>
        <v>2.882245062998715E-3</v>
      </c>
      <c r="AC19" s="66">
        <f>'Working Hours (Kj)'!$C15/'IOT (Xj) '!AC$67</f>
        <v>1.2769750426073354E-2</v>
      </c>
      <c r="AD19" s="66">
        <f>'Working Hours (Kj)'!$C15/'IOT (Xj) '!AD$67</f>
        <v>0.30436640451105507</v>
      </c>
      <c r="AE19" s="66">
        <f>'Working Hours (Kj)'!$C15/'IOT (Xj) '!AE$67</f>
        <v>5.5997684878681363E-2</v>
      </c>
      <c r="AF19" s="66">
        <f>'Working Hours (Kj)'!$C15/'IOT (Xj) '!AF$67</f>
        <v>1.4663829878499962E-2</v>
      </c>
      <c r="AG19" s="66">
        <f>'Working Hours (Kj)'!$C15/'IOT (Xj) '!AG$67</f>
        <v>0.13619915337239993</v>
      </c>
      <c r="AH19" s="66">
        <f>'Working Hours (Kj)'!$C15/'IOT (Xj) '!AH$67</f>
        <v>5.633636055267237E-3</v>
      </c>
      <c r="AI19" s="66">
        <f>'Working Hours (Kj)'!$C15/'IOT (Xj) '!AI$67</f>
        <v>3.4929267866949915E-2</v>
      </c>
      <c r="AJ19" s="66">
        <f>'Working Hours (Kj)'!$C15/'IOT (Xj) '!AJ$67</f>
        <v>2.1193141322036525E-2</v>
      </c>
      <c r="AK19" s="66">
        <f>'Working Hours (Kj)'!$C15/'IOT (Xj) '!AK$67</f>
        <v>1.8702445029018477E-2</v>
      </c>
      <c r="AL19" s="66">
        <f>'Working Hours (Kj)'!$C15/'IOT (Xj) '!AL$67</f>
        <v>9.0909502698641852E-3</v>
      </c>
      <c r="AM19" s="66">
        <f>'Working Hours (Kj)'!$C15/'IOT (Xj) '!AM$67</f>
        <v>4.6955844512613885E-3</v>
      </c>
      <c r="AN19" s="66">
        <f>'Working Hours (Kj)'!$C15/'IOT (Xj) '!AN$67</f>
        <v>7.3091321158129169E-3</v>
      </c>
      <c r="AO19" s="66">
        <f>'Working Hours (Kj)'!$C15/'IOT (Xj) '!AO$67</f>
        <v>8.3428418027735908E-3</v>
      </c>
      <c r="AP19" s="66">
        <f>'Working Hours (Kj)'!$C15/'IOT (Xj) '!AP$67</f>
        <v>7.6756916962767126E-3</v>
      </c>
      <c r="AQ19" s="66">
        <f>'Working Hours (Kj)'!$C15/'IOT (Xj) '!AQ$67</f>
        <v>1.0464083625933119E-2</v>
      </c>
      <c r="AR19" s="66">
        <f>'Working Hours (Kj)'!$C15/'IOT (Xj) '!AR$67</f>
        <v>6.4862072155045985E-3</v>
      </c>
      <c r="AS19" s="66">
        <f>'Working Hours (Kj)'!$C15/'IOT (Xj) '!AS$67</f>
        <v>1.936339022732422E-2</v>
      </c>
      <c r="AT19" s="66">
        <f>'Working Hours (Kj)'!$C15/'IOT (Xj) '!AT$67</f>
        <v>2.2829280020034225E-2</v>
      </c>
      <c r="AU19" s="66">
        <f>'Working Hours (Kj)'!$C15/'IOT (Xj) '!AU$67</f>
        <v>6.9245643293609258E-2</v>
      </c>
    </row>
    <row r="20" spans="2:47" x14ac:dyDescent="0.3">
      <c r="B20" s="59" t="s">
        <v>5</v>
      </c>
      <c r="C20" s="66">
        <f>'Working Hours (Kj)'!$C16/'IOT (Xj) '!C$67</f>
        <v>6.0751225141137722E-4</v>
      </c>
      <c r="D20" s="66">
        <f>'Working Hours (Kj)'!$C16/'IOT (Xj) '!D$67</f>
        <v>1.2804383966504526E-2</v>
      </c>
      <c r="E20" s="66">
        <f>'Working Hours (Kj)'!$C16/'IOT (Xj) '!E$67</f>
        <v>3.1245736608819775E-2</v>
      </c>
      <c r="F20" s="66">
        <f>'Working Hours (Kj)'!$C16/'IOT (Xj) '!F$67</f>
        <v>9.117877891044613E-3</v>
      </c>
      <c r="G20" s="66">
        <f>'Working Hours (Kj)'!$C16/'IOT (Xj) '!G$67</f>
        <v>0.12422700119474313</v>
      </c>
      <c r="H20" s="66">
        <f>'Working Hours (Kj)'!$C16/'IOT (Xj) '!H$67</f>
        <v>2.8444086994403674E-4</v>
      </c>
      <c r="I20" s="66">
        <f>'Working Hours (Kj)'!$C16/'IOT (Xj) '!I$67</f>
        <v>1.8002042971658099E-3</v>
      </c>
      <c r="J20" s="66">
        <f>'Working Hours (Kj)'!$C16/'IOT (Xj) '!J$67</f>
        <v>4.8305691056910573E-3</v>
      </c>
      <c r="K20" s="66">
        <f>'Working Hours (Kj)'!$C16/'IOT (Xj) '!K$67</f>
        <v>1.7620104726237481E-3</v>
      </c>
      <c r="L20" s="66">
        <f>'Working Hours (Kj)'!$C16/'IOT (Xj) '!L$67</f>
        <v>8.4754597788985688E-4</v>
      </c>
      <c r="M20" s="66">
        <f>'Working Hours (Kj)'!$C16/'IOT (Xj) '!M$67</f>
        <v>8.6688065363291515E-4</v>
      </c>
      <c r="N20" s="66">
        <f>'Working Hours (Kj)'!$C16/'IOT (Xj) '!N$67</f>
        <v>2.4044352717413299E-3</v>
      </c>
      <c r="O20" s="66">
        <f>'Working Hours (Kj)'!$C16/'IOT (Xj) '!O$67</f>
        <v>1.7309976568320204E-3</v>
      </c>
      <c r="P20" s="66">
        <f>'Working Hours (Kj)'!$C16/'IOT (Xj) '!P$67</f>
        <v>1.8587830439543251E-3</v>
      </c>
      <c r="Q20" s="66">
        <f>'Working Hours (Kj)'!$C16/'IOT (Xj) '!Q$67</f>
        <v>1.0289426614186084E-3</v>
      </c>
      <c r="R20" s="66">
        <f>'Working Hours (Kj)'!$C16/'IOT (Xj) '!R$67</f>
        <v>9.360935931542676E-4</v>
      </c>
      <c r="S20" s="66">
        <f>'Working Hours (Kj)'!$C16/'IOT (Xj) '!S$67</f>
        <v>7.687695236686937E-3</v>
      </c>
      <c r="T20" s="66">
        <f>'Working Hours (Kj)'!$C16/'IOT (Xj) '!T$67</f>
        <v>1.9050218940657004E-3</v>
      </c>
      <c r="U20" s="66">
        <f>'Working Hours (Kj)'!$C16/'IOT (Xj) '!U$67</f>
        <v>1.6089501313351308E-3</v>
      </c>
      <c r="V20" s="66">
        <f>'Working Hours (Kj)'!$C16/'IOT (Xj) '!V$67</f>
        <v>5.0868805320828704E-4</v>
      </c>
      <c r="W20" s="66">
        <f>'Working Hours (Kj)'!$C16/'IOT (Xj) '!W$67</f>
        <v>2.1291914527639274E-3</v>
      </c>
      <c r="X20" s="66">
        <f>'Working Hours (Kj)'!$C16/'IOT (Xj) '!X$67</f>
        <v>1.4217463833511091E-3</v>
      </c>
      <c r="Y20" s="66">
        <f>'Working Hours (Kj)'!$C16/'IOT (Xj) '!Y$67</f>
        <v>5.9963898708773316E-4</v>
      </c>
      <c r="Z20" s="66">
        <f>'Working Hours (Kj)'!$C16/'IOT (Xj) '!Z$67</f>
        <v>1.1718867988323733E-3</v>
      </c>
      <c r="AA20" s="66">
        <f>'Working Hours (Kj)'!$C16/'IOT (Xj) '!AA$67</f>
        <v>2.3537774236303608E-4</v>
      </c>
      <c r="AB20" s="66">
        <f>'Working Hours (Kj)'!$C16/'IOT (Xj) '!AB$67</f>
        <v>1.4611008492337787E-4</v>
      </c>
      <c r="AC20" s="66">
        <f>'Working Hours (Kj)'!$C16/'IOT (Xj) '!AC$67</f>
        <v>6.4733888979680776E-4</v>
      </c>
      <c r="AD20" s="66">
        <f>'Working Hours (Kj)'!$C16/'IOT (Xj) '!AD$67</f>
        <v>1.5429292179848644E-2</v>
      </c>
      <c r="AE20" s="66">
        <f>'Working Hours (Kj)'!$C16/'IOT (Xj) '!AE$67</f>
        <v>2.8386991093062143E-3</v>
      </c>
      <c r="AF20" s="66">
        <f>'Working Hours (Kj)'!$C16/'IOT (Xj) '!AF$67</f>
        <v>7.4335574596161617E-4</v>
      </c>
      <c r="AG20" s="66">
        <f>'Working Hours (Kj)'!$C16/'IOT (Xj) '!AG$67</f>
        <v>6.9043642822756027E-3</v>
      </c>
      <c r="AH20" s="66">
        <f>'Working Hours (Kj)'!$C16/'IOT (Xj) '!AH$67</f>
        <v>2.8558676464731497E-4</v>
      </c>
      <c r="AI20" s="66">
        <f>'Working Hours (Kj)'!$C16/'IOT (Xj) '!AI$67</f>
        <v>1.7706746590942955E-3</v>
      </c>
      <c r="AJ20" s="66">
        <f>'Working Hours (Kj)'!$C16/'IOT (Xj) '!AJ$67</f>
        <v>1.074347118538992E-3</v>
      </c>
      <c r="AK20" s="66">
        <f>'Working Hours (Kj)'!$C16/'IOT (Xj) '!AK$67</f>
        <v>9.480858746347046E-4</v>
      </c>
      <c r="AL20" s="66">
        <f>'Working Hours (Kj)'!$C16/'IOT (Xj) '!AL$67</f>
        <v>4.6084891705291243E-4</v>
      </c>
      <c r="AM20" s="66">
        <f>'Working Hours (Kj)'!$C16/'IOT (Xj) '!AM$67</f>
        <v>2.3803397280344307E-4</v>
      </c>
      <c r="AN20" s="66">
        <f>'Working Hours (Kj)'!$C16/'IOT (Xj) '!AN$67</f>
        <v>3.7052293986636971E-4</v>
      </c>
      <c r="AO20" s="66">
        <f>'Working Hours (Kj)'!$C16/'IOT (Xj) '!AO$67</f>
        <v>4.2292494137792882E-4</v>
      </c>
      <c r="AP20" s="66">
        <f>'Working Hours (Kj)'!$C16/'IOT (Xj) '!AP$67</f>
        <v>3.8910500012162108E-4</v>
      </c>
      <c r="AQ20" s="66">
        <f>'Working Hours (Kj)'!$C16/'IOT (Xj) '!AQ$67</f>
        <v>5.3045737396102102E-4</v>
      </c>
      <c r="AR20" s="66">
        <f>'Working Hours (Kj)'!$C16/'IOT (Xj) '!AR$67</f>
        <v>3.2880628342615907E-4</v>
      </c>
      <c r="AS20" s="66">
        <f>'Working Hours (Kj)'!$C16/'IOT (Xj) '!AS$67</f>
        <v>9.8159126954157545E-4</v>
      </c>
      <c r="AT20" s="66">
        <f>'Working Hours (Kj)'!$C16/'IOT (Xj) '!AT$67</f>
        <v>1.1572881450255298E-3</v>
      </c>
      <c r="AU20" s="66">
        <f>'Working Hours (Kj)'!$C16/'IOT (Xj) '!AU$67</f>
        <v>3.5102798690118497E-3</v>
      </c>
    </row>
    <row r="21" spans="2:47" x14ac:dyDescent="0.3">
      <c r="B21" s="59" t="s">
        <v>6</v>
      </c>
      <c r="C21" s="66">
        <f>'Working Hours (Kj)'!$C17/'IOT (Xj) '!C$67</f>
        <v>4.8600980112910173E-4</v>
      </c>
      <c r="D21" s="66">
        <f>'Working Hours (Kj)'!$C17/'IOT (Xj) '!D$67</f>
        <v>1.0243507173203621E-2</v>
      </c>
      <c r="E21" s="66">
        <f>'Working Hours (Kj)'!$C17/'IOT (Xj) '!E$67</f>
        <v>2.499658928705582E-2</v>
      </c>
      <c r="F21" s="66">
        <f>'Working Hours (Kj)'!$C17/'IOT (Xj) '!F$67</f>
        <v>7.2943023128356895E-3</v>
      </c>
      <c r="G21" s="66">
        <f>'Working Hours (Kj)'!$C17/'IOT (Xj) '!G$67</f>
        <v>9.93816009557945E-2</v>
      </c>
      <c r="H21" s="66">
        <f>'Working Hours (Kj)'!$C17/'IOT (Xj) '!H$67</f>
        <v>2.2755269595522938E-4</v>
      </c>
      <c r="I21" s="66">
        <f>'Working Hours (Kj)'!$C17/'IOT (Xj) '!I$67</f>
        <v>1.4401634377326478E-3</v>
      </c>
      <c r="J21" s="66">
        <f>'Working Hours (Kj)'!$C17/'IOT (Xj) '!J$67</f>
        <v>3.8644552845528454E-3</v>
      </c>
      <c r="K21" s="66">
        <f>'Working Hours (Kj)'!$C17/'IOT (Xj) '!K$67</f>
        <v>1.4096083780989982E-3</v>
      </c>
      <c r="L21" s="66">
        <f>'Working Hours (Kj)'!$C17/'IOT (Xj) '!L$67</f>
        <v>6.7803678231188544E-4</v>
      </c>
      <c r="M21" s="66">
        <f>'Working Hours (Kj)'!$C17/'IOT (Xj) '!M$67</f>
        <v>6.9350452290633201E-4</v>
      </c>
      <c r="N21" s="66">
        <f>'Working Hours (Kj)'!$C17/'IOT (Xj) '!N$67</f>
        <v>1.9235482173930636E-3</v>
      </c>
      <c r="O21" s="66">
        <f>'Working Hours (Kj)'!$C17/'IOT (Xj) '!O$67</f>
        <v>1.3847981254656162E-3</v>
      </c>
      <c r="P21" s="66">
        <f>'Working Hours (Kj)'!$C17/'IOT (Xj) '!P$67</f>
        <v>1.48702643516346E-3</v>
      </c>
      <c r="Q21" s="66">
        <f>'Working Hours (Kj)'!$C17/'IOT (Xj) '!Q$67</f>
        <v>8.2315412913488669E-4</v>
      </c>
      <c r="R21" s="66">
        <f>'Working Hours (Kj)'!$C17/'IOT (Xj) '!R$67</f>
        <v>7.4887487452341404E-4</v>
      </c>
      <c r="S21" s="66">
        <f>'Working Hours (Kj)'!$C17/'IOT (Xj) '!S$67</f>
        <v>6.1501561893495494E-3</v>
      </c>
      <c r="T21" s="66">
        <f>'Working Hours (Kj)'!$C17/'IOT (Xj) '!T$67</f>
        <v>1.5240175152525601E-3</v>
      </c>
      <c r="U21" s="66">
        <f>'Working Hours (Kj)'!$C17/'IOT (Xj) '!U$67</f>
        <v>1.2871601050681045E-3</v>
      </c>
      <c r="V21" s="66">
        <f>'Working Hours (Kj)'!$C17/'IOT (Xj) '!V$67</f>
        <v>4.0695044256662961E-4</v>
      </c>
      <c r="W21" s="66">
        <f>'Working Hours (Kj)'!$C17/'IOT (Xj) '!W$67</f>
        <v>1.7033531622111416E-3</v>
      </c>
      <c r="X21" s="66">
        <f>'Working Hours (Kj)'!$C17/'IOT (Xj) '!X$67</f>
        <v>1.1373971066808871E-3</v>
      </c>
      <c r="Y21" s="66">
        <f>'Working Hours (Kj)'!$C17/'IOT (Xj) '!Y$67</f>
        <v>4.7971118967018647E-4</v>
      </c>
      <c r="Z21" s="66">
        <f>'Working Hours (Kj)'!$C17/'IOT (Xj) '!Z$67</f>
        <v>9.3750943906589865E-4</v>
      </c>
      <c r="AA21" s="66">
        <f>'Working Hours (Kj)'!$C17/'IOT (Xj) '!AA$67</f>
        <v>1.8830219389042886E-4</v>
      </c>
      <c r="AB21" s="66">
        <f>'Working Hours (Kj)'!$C17/'IOT (Xj) '!AB$67</f>
        <v>1.1688806793870228E-4</v>
      </c>
      <c r="AC21" s="66">
        <f>'Working Hours (Kj)'!$C17/'IOT (Xj) '!AC$67</f>
        <v>5.1787111183744614E-4</v>
      </c>
      <c r="AD21" s="66">
        <f>'Working Hours (Kj)'!$C17/'IOT (Xj) '!AD$67</f>
        <v>1.2343433743878912E-2</v>
      </c>
      <c r="AE21" s="66">
        <f>'Working Hours (Kj)'!$C17/'IOT (Xj) '!AE$67</f>
        <v>2.2709592874449714E-3</v>
      </c>
      <c r="AF21" s="66">
        <f>'Working Hours (Kj)'!$C17/'IOT (Xj) '!AF$67</f>
        <v>5.9468459676929289E-4</v>
      </c>
      <c r="AG21" s="66">
        <f>'Working Hours (Kj)'!$C17/'IOT (Xj) '!AG$67</f>
        <v>5.5234914258204815E-3</v>
      </c>
      <c r="AH21" s="66">
        <f>'Working Hours (Kj)'!$C17/'IOT (Xj) '!AH$67</f>
        <v>2.2846941171785195E-4</v>
      </c>
      <c r="AI21" s="66">
        <f>'Working Hours (Kj)'!$C17/'IOT (Xj) '!AI$67</f>
        <v>1.4165397272754364E-3</v>
      </c>
      <c r="AJ21" s="66">
        <f>'Working Hours (Kj)'!$C17/'IOT (Xj) '!AJ$67</f>
        <v>8.5947769483119354E-4</v>
      </c>
      <c r="AK21" s="66">
        <f>'Working Hours (Kj)'!$C17/'IOT (Xj) '!AK$67</f>
        <v>7.5846869970776362E-4</v>
      </c>
      <c r="AL21" s="66">
        <f>'Working Hours (Kj)'!$C17/'IOT (Xj) '!AL$67</f>
        <v>3.6867913364232991E-4</v>
      </c>
      <c r="AM21" s="66">
        <f>'Working Hours (Kj)'!$C17/'IOT (Xj) '!AM$67</f>
        <v>1.9042717824275444E-4</v>
      </c>
      <c r="AN21" s="66">
        <f>'Working Hours (Kj)'!$C17/'IOT (Xj) '!AN$67</f>
        <v>2.9641835189309572E-4</v>
      </c>
      <c r="AO21" s="66">
        <f>'Working Hours (Kj)'!$C17/'IOT (Xj) '!AO$67</f>
        <v>3.3833995310234303E-4</v>
      </c>
      <c r="AP21" s="66">
        <f>'Working Hours (Kj)'!$C17/'IOT (Xj) '!AP$67</f>
        <v>3.1128400009729684E-4</v>
      </c>
      <c r="AQ21" s="66">
        <f>'Working Hours (Kj)'!$C17/'IOT (Xj) '!AQ$67</f>
        <v>4.2436589916881672E-4</v>
      </c>
      <c r="AR21" s="66">
        <f>'Working Hours (Kj)'!$C17/'IOT (Xj) '!AR$67</f>
        <v>2.6304502674092723E-4</v>
      </c>
      <c r="AS21" s="66">
        <f>'Working Hours (Kj)'!$C17/'IOT (Xj) '!AS$67</f>
        <v>7.8527301563326038E-4</v>
      </c>
      <c r="AT21" s="66">
        <f>'Working Hours (Kj)'!$C17/'IOT (Xj) '!AT$67</f>
        <v>9.2583051602042376E-4</v>
      </c>
      <c r="AU21" s="66">
        <f>'Working Hours (Kj)'!$C17/'IOT (Xj) '!AU$67</f>
        <v>2.8082238952094798E-3</v>
      </c>
    </row>
    <row r="22" spans="2:47" x14ac:dyDescent="0.3">
      <c r="B22" s="59" t="s">
        <v>7</v>
      </c>
      <c r="C22" s="66">
        <f>'Working Hours (Kj)'!$C18/'IOT (Xj) '!C$67</f>
        <v>0</v>
      </c>
      <c r="D22" s="66">
        <f>'Working Hours (Kj)'!$C18/'IOT (Xj) '!D$67</f>
        <v>0</v>
      </c>
      <c r="E22" s="66">
        <f>'Working Hours (Kj)'!$C18/'IOT (Xj) '!E$67</f>
        <v>0</v>
      </c>
      <c r="F22" s="66">
        <f>'Working Hours (Kj)'!$C18/'IOT (Xj) '!F$67</f>
        <v>0</v>
      </c>
      <c r="G22" s="66">
        <f>'Working Hours (Kj)'!$C18/'IOT (Xj) '!G$67</f>
        <v>0</v>
      </c>
      <c r="H22" s="66">
        <f>'Working Hours (Kj)'!$C18/'IOT (Xj) '!H$67</f>
        <v>0</v>
      </c>
      <c r="I22" s="66">
        <f>'Working Hours (Kj)'!$C18/'IOT (Xj) '!I$67</f>
        <v>0</v>
      </c>
      <c r="J22" s="66">
        <f>'Working Hours (Kj)'!$C18/'IOT (Xj) '!J$67</f>
        <v>0</v>
      </c>
      <c r="K22" s="66">
        <f>'Working Hours (Kj)'!$C18/'IOT (Xj) '!K$67</f>
        <v>0</v>
      </c>
      <c r="L22" s="66">
        <f>'Working Hours (Kj)'!$C18/'IOT (Xj) '!L$67</f>
        <v>0</v>
      </c>
      <c r="M22" s="66">
        <f>'Working Hours (Kj)'!$C18/'IOT (Xj) '!M$67</f>
        <v>0</v>
      </c>
      <c r="N22" s="66">
        <f>'Working Hours (Kj)'!$C18/'IOT (Xj) '!N$67</f>
        <v>0</v>
      </c>
      <c r="O22" s="66">
        <f>'Working Hours (Kj)'!$C18/'IOT (Xj) '!O$67</f>
        <v>0</v>
      </c>
      <c r="P22" s="66">
        <f>'Working Hours (Kj)'!$C18/'IOT (Xj) '!P$67</f>
        <v>0</v>
      </c>
      <c r="Q22" s="66">
        <f>'Working Hours (Kj)'!$C18/'IOT (Xj) '!Q$67</f>
        <v>0</v>
      </c>
      <c r="R22" s="66">
        <f>'Working Hours (Kj)'!$C18/'IOT (Xj) '!R$67</f>
        <v>0</v>
      </c>
      <c r="S22" s="66">
        <f>'Working Hours (Kj)'!$C18/'IOT (Xj) '!S$67</f>
        <v>0</v>
      </c>
      <c r="T22" s="66">
        <f>'Working Hours (Kj)'!$C18/'IOT (Xj) '!T$67</f>
        <v>0</v>
      </c>
      <c r="U22" s="66">
        <f>'Working Hours (Kj)'!$C18/'IOT (Xj) '!U$67</f>
        <v>0</v>
      </c>
      <c r="V22" s="66">
        <f>'Working Hours (Kj)'!$C18/'IOT (Xj) '!V$67</f>
        <v>0</v>
      </c>
      <c r="W22" s="66">
        <f>'Working Hours (Kj)'!$C18/'IOT (Xj) '!W$67</f>
        <v>0</v>
      </c>
      <c r="X22" s="66">
        <f>'Working Hours (Kj)'!$C18/'IOT (Xj) '!X$67</f>
        <v>0</v>
      </c>
      <c r="Y22" s="66">
        <f>'Working Hours (Kj)'!$C18/'IOT (Xj) '!Y$67</f>
        <v>0</v>
      </c>
      <c r="Z22" s="66">
        <f>'Working Hours (Kj)'!$C18/'IOT (Xj) '!Z$67</f>
        <v>0</v>
      </c>
      <c r="AA22" s="66">
        <f>'Working Hours (Kj)'!$C18/'IOT (Xj) '!AA$67</f>
        <v>0</v>
      </c>
      <c r="AB22" s="66">
        <f>'Working Hours (Kj)'!$C18/'IOT (Xj) '!AB$67</f>
        <v>0</v>
      </c>
      <c r="AC22" s="66">
        <f>'Working Hours (Kj)'!$C18/'IOT (Xj) '!AC$67</f>
        <v>0</v>
      </c>
      <c r="AD22" s="66">
        <f>'Working Hours (Kj)'!$C18/'IOT (Xj) '!AD$67</f>
        <v>0</v>
      </c>
      <c r="AE22" s="66">
        <f>'Working Hours (Kj)'!$C18/'IOT (Xj) '!AE$67</f>
        <v>0</v>
      </c>
      <c r="AF22" s="66">
        <f>'Working Hours (Kj)'!$C18/'IOT (Xj) '!AF$67</f>
        <v>0</v>
      </c>
      <c r="AG22" s="66">
        <f>'Working Hours (Kj)'!$C18/'IOT (Xj) '!AG$67</f>
        <v>0</v>
      </c>
      <c r="AH22" s="66">
        <f>'Working Hours (Kj)'!$C18/'IOT (Xj) '!AH$67</f>
        <v>0</v>
      </c>
      <c r="AI22" s="66">
        <f>'Working Hours (Kj)'!$C18/'IOT (Xj) '!AI$67</f>
        <v>0</v>
      </c>
      <c r="AJ22" s="66">
        <f>'Working Hours (Kj)'!$C18/'IOT (Xj) '!AJ$67</f>
        <v>0</v>
      </c>
      <c r="AK22" s="66">
        <f>'Working Hours (Kj)'!$C18/'IOT (Xj) '!AK$67</f>
        <v>0</v>
      </c>
      <c r="AL22" s="66">
        <f>'Working Hours (Kj)'!$C18/'IOT (Xj) '!AL$67</f>
        <v>0</v>
      </c>
      <c r="AM22" s="66">
        <f>'Working Hours (Kj)'!$C18/'IOT (Xj) '!AM$67</f>
        <v>0</v>
      </c>
      <c r="AN22" s="66">
        <f>'Working Hours (Kj)'!$C18/'IOT (Xj) '!AN$67</f>
        <v>0</v>
      </c>
      <c r="AO22" s="66">
        <f>'Working Hours (Kj)'!$C18/'IOT (Xj) '!AO$67</f>
        <v>0</v>
      </c>
      <c r="AP22" s="66">
        <f>'Working Hours (Kj)'!$C18/'IOT (Xj) '!AP$67</f>
        <v>0</v>
      </c>
      <c r="AQ22" s="66">
        <f>'Working Hours (Kj)'!$C18/'IOT (Xj) '!AQ$67</f>
        <v>0</v>
      </c>
      <c r="AR22" s="66">
        <f>'Working Hours (Kj)'!$C18/'IOT (Xj) '!AR$67</f>
        <v>0</v>
      </c>
      <c r="AS22" s="66">
        <f>'Working Hours (Kj)'!$C18/'IOT (Xj) '!AS$67</f>
        <v>0</v>
      </c>
      <c r="AT22" s="66">
        <f>'Working Hours (Kj)'!$C18/'IOT (Xj) '!AT$67</f>
        <v>0</v>
      </c>
      <c r="AU22" s="66">
        <f>'Working Hours (Kj)'!$C18/'IOT (Xj) '!AU$67</f>
        <v>0</v>
      </c>
    </row>
    <row r="23" spans="2:47" x14ac:dyDescent="0.3">
      <c r="B23" s="59" t="s">
        <v>8</v>
      </c>
      <c r="C23" s="66">
        <f>'Working Hours (Kj)'!$C19/'IOT (Xj) '!C$67</f>
        <v>0</v>
      </c>
      <c r="D23" s="66">
        <f>'Working Hours (Kj)'!$C19/'IOT (Xj) '!D$67</f>
        <v>0</v>
      </c>
      <c r="E23" s="66">
        <f>'Working Hours (Kj)'!$C19/'IOT (Xj) '!E$67</f>
        <v>0</v>
      </c>
      <c r="F23" s="66">
        <f>'Working Hours (Kj)'!$C19/'IOT (Xj) '!F$67</f>
        <v>0</v>
      </c>
      <c r="G23" s="66">
        <f>'Working Hours (Kj)'!$C19/'IOT (Xj) '!G$67</f>
        <v>0</v>
      </c>
      <c r="H23" s="66">
        <f>'Working Hours (Kj)'!$C19/'IOT (Xj) '!H$67</f>
        <v>0</v>
      </c>
      <c r="I23" s="66">
        <f>'Working Hours (Kj)'!$C19/'IOT (Xj) '!I$67</f>
        <v>0</v>
      </c>
      <c r="J23" s="66">
        <f>'Working Hours (Kj)'!$C19/'IOT (Xj) '!J$67</f>
        <v>0</v>
      </c>
      <c r="K23" s="66">
        <f>'Working Hours (Kj)'!$C19/'IOT (Xj) '!K$67</f>
        <v>0</v>
      </c>
      <c r="L23" s="66">
        <f>'Working Hours (Kj)'!$C19/'IOT (Xj) '!L$67</f>
        <v>0</v>
      </c>
      <c r="M23" s="66">
        <f>'Working Hours (Kj)'!$C19/'IOT (Xj) '!M$67</f>
        <v>0</v>
      </c>
      <c r="N23" s="66">
        <f>'Working Hours (Kj)'!$C19/'IOT (Xj) '!N$67</f>
        <v>0</v>
      </c>
      <c r="O23" s="66">
        <f>'Working Hours (Kj)'!$C19/'IOT (Xj) '!O$67</f>
        <v>0</v>
      </c>
      <c r="P23" s="66">
        <f>'Working Hours (Kj)'!$C19/'IOT (Xj) '!P$67</f>
        <v>0</v>
      </c>
      <c r="Q23" s="66">
        <f>'Working Hours (Kj)'!$C19/'IOT (Xj) '!Q$67</f>
        <v>0</v>
      </c>
      <c r="R23" s="66">
        <f>'Working Hours (Kj)'!$C19/'IOT (Xj) '!R$67</f>
        <v>0</v>
      </c>
      <c r="S23" s="66">
        <f>'Working Hours (Kj)'!$C19/'IOT (Xj) '!S$67</f>
        <v>0</v>
      </c>
      <c r="T23" s="66">
        <f>'Working Hours (Kj)'!$C19/'IOT (Xj) '!T$67</f>
        <v>0</v>
      </c>
      <c r="U23" s="66">
        <f>'Working Hours (Kj)'!$C19/'IOT (Xj) '!U$67</f>
        <v>0</v>
      </c>
      <c r="V23" s="66">
        <f>'Working Hours (Kj)'!$C19/'IOT (Xj) '!V$67</f>
        <v>0</v>
      </c>
      <c r="W23" s="66">
        <f>'Working Hours (Kj)'!$C19/'IOT (Xj) '!W$67</f>
        <v>0</v>
      </c>
      <c r="X23" s="66">
        <f>'Working Hours (Kj)'!$C19/'IOT (Xj) '!X$67</f>
        <v>0</v>
      </c>
      <c r="Y23" s="66">
        <f>'Working Hours (Kj)'!$C19/'IOT (Xj) '!Y$67</f>
        <v>0</v>
      </c>
      <c r="Z23" s="66">
        <f>'Working Hours (Kj)'!$C19/'IOT (Xj) '!Z$67</f>
        <v>0</v>
      </c>
      <c r="AA23" s="66">
        <f>'Working Hours (Kj)'!$C19/'IOT (Xj) '!AA$67</f>
        <v>0</v>
      </c>
      <c r="AB23" s="66">
        <f>'Working Hours (Kj)'!$C19/'IOT (Xj) '!AB$67</f>
        <v>0</v>
      </c>
      <c r="AC23" s="66">
        <f>'Working Hours (Kj)'!$C19/'IOT (Xj) '!AC$67</f>
        <v>0</v>
      </c>
      <c r="AD23" s="66">
        <f>'Working Hours (Kj)'!$C19/'IOT (Xj) '!AD$67</f>
        <v>0</v>
      </c>
      <c r="AE23" s="66">
        <f>'Working Hours (Kj)'!$C19/'IOT (Xj) '!AE$67</f>
        <v>0</v>
      </c>
      <c r="AF23" s="66">
        <f>'Working Hours (Kj)'!$C19/'IOT (Xj) '!AF$67</f>
        <v>0</v>
      </c>
      <c r="AG23" s="66">
        <f>'Working Hours (Kj)'!$C19/'IOT (Xj) '!AG$67</f>
        <v>0</v>
      </c>
      <c r="AH23" s="66">
        <f>'Working Hours (Kj)'!$C19/'IOT (Xj) '!AH$67</f>
        <v>0</v>
      </c>
      <c r="AI23" s="66">
        <f>'Working Hours (Kj)'!$C19/'IOT (Xj) '!AI$67</f>
        <v>0</v>
      </c>
      <c r="AJ23" s="66">
        <f>'Working Hours (Kj)'!$C19/'IOT (Xj) '!AJ$67</f>
        <v>0</v>
      </c>
      <c r="AK23" s="66">
        <f>'Working Hours (Kj)'!$C19/'IOT (Xj) '!AK$67</f>
        <v>0</v>
      </c>
      <c r="AL23" s="66">
        <f>'Working Hours (Kj)'!$C19/'IOT (Xj) '!AL$67</f>
        <v>0</v>
      </c>
      <c r="AM23" s="66">
        <f>'Working Hours (Kj)'!$C19/'IOT (Xj) '!AM$67</f>
        <v>0</v>
      </c>
      <c r="AN23" s="66">
        <f>'Working Hours (Kj)'!$C19/'IOT (Xj) '!AN$67</f>
        <v>0</v>
      </c>
      <c r="AO23" s="66">
        <f>'Working Hours (Kj)'!$C19/'IOT (Xj) '!AO$67</f>
        <v>0</v>
      </c>
      <c r="AP23" s="66">
        <f>'Working Hours (Kj)'!$C19/'IOT (Xj) '!AP$67</f>
        <v>0</v>
      </c>
      <c r="AQ23" s="66">
        <f>'Working Hours (Kj)'!$C19/'IOT (Xj) '!AQ$67</f>
        <v>0</v>
      </c>
      <c r="AR23" s="66">
        <f>'Working Hours (Kj)'!$C19/'IOT (Xj) '!AR$67</f>
        <v>0</v>
      </c>
      <c r="AS23" s="66">
        <f>'Working Hours (Kj)'!$C19/'IOT (Xj) '!AS$67</f>
        <v>0</v>
      </c>
      <c r="AT23" s="66">
        <f>'Working Hours (Kj)'!$C19/'IOT (Xj) '!AT$67</f>
        <v>0</v>
      </c>
      <c r="AU23" s="66">
        <f>'Working Hours (Kj)'!$C19/'IOT (Xj) '!AU$67</f>
        <v>0</v>
      </c>
    </row>
    <row r="24" spans="2:47" x14ac:dyDescent="0.3">
      <c r="B24" s="59" t="s">
        <v>9</v>
      </c>
      <c r="C24" s="66">
        <f>'Working Hours (Kj)'!$C20/'IOT (Xj) '!C$67</f>
        <v>9.7152367388970429E-3</v>
      </c>
      <c r="D24" s="66">
        <f>'Working Hours (Kj)'!$C20/'IOT (Xj) '!D$67</f>
        <v>0.20476561788067235</v>
      </c>
      <c r="E24" s="66">
        <f>'Working Hours (Kj)'!$C20/'IOT (Xj) '!E$67</f>
        <v>0.49967671850349332</v>
      </c>
      <c r="F24" s="66">
        <f>'Working Hours (Kj)'!$C20/'IOT (Xj) '!F$67</f>
        <v>0.14581161460046035</v>
      </c>
      <c r="G24" s="66">
        <f>'Working Hours (Kj)'!$C20/'IOT (Xj) '!G$67</f>
        <v>1.986617921146953</v>
      </c>
      <c r="H24" s="66">
        <f>'Working Hours (Kj)'!$C20/'IOT (Xj) '!H$67</f>
        <v>4.5487319528193298E-3</v>
      </c>
      <c r="I24" s="66">
        <f>'Working Hours (Kj)'!$C20/'IOT (Xj) '!I$67</f>
        <v>2.8788573209369967E-2</v>
      </c>
      <c r="J24" s="66">
        <f>'Working Hours (Kj)'!$C20/'IOT (Xj) '!J$67</f>
        <v>7.7249672473867589E-2</v>
      </c>
      <c r="K24" s="66">
        <f>'Working Hours (Kj)'!$C20/'IOT (Xj) '!K$67</f>
        <v>2.817778380301977E-2</v>
      </c>
      <c r="L24" s="66">
        <f>'Working Hours (Kj)'!$C20/'IOT (Xj) '!L$67</f>
        <v>1.3553816903561056E-2</v>
      </c>
      <c r="M24" s="66">
        <f>'Working Hours (Kj)'!$C20/'IOT (Xj) '!M$67</f>
        <v>1.3863013881362289E-2</v>
      </c>
      <c r="N24" s="66">
        <f>'Working Hours (Kj)'!$C20/'IOT (Xj) '!N$67</f>
        <v>3.8451336304826646E-2</v>
      </c>
      <c r="O24" s="66">
        <f>'Working Hours (Kj)'!$C20/'IOT (Xj) '!O$67</f>
        <v>2.7681831916195325E-2</v>
      </c>
      <c r="P24" s="66">
        <f>'Working Hours (Kj)'!$C20/'IOT (Xj) '!P$67</f>
        <v>2.9725354964134875E-2</v>
      </c>
      <c r="Q24" s="66">
        <f>'Working Hours (Kj)'!$C20/'IOT (Xj) '!Q$67</f>
        <v>1.6454683050767784E-2</v>
      </c>
      <c r="R24" s="66">
        <f>'Working Hours (Kj)'!$C20/'IOT (Xj) '!R$67</f>
        <v>1.4969855910115999E-2</v>
      </c>
      <c r="S24" s="66">
        <f>'Working Hours (Kj)'!$C20/'IOT (Xj) '!S$67</f>
        <v>0.12294036709118128</v>
      </c>
      <c r="T24" s="66">
        <f>'Working Hours (Kj)'!$C20/'IOT (Xj) '!T$67</f>
        <v>3.0464799105915971E-2</v>
      </c>
      <c r="U24" s="66">
        <f>'Working Hours (Kj)'!$C20/'IOT (Xj) '!U$67</f>
        <v>2.573006781457568E-2</v>
      </c>
      <c r="V24" s="66">
        <f>'Working Hours (Kj)'!$C20/'IOT (Xj) '!V$67</f>
        <v>8.1348562957961976E-3</v>
      </c>
      <c r="W24" s="66">
        <f>'Working Hours (Kj)'!$C20/'IOT (Xj) '!W$67</f>
        <v>3.4049682089506393E-2</v>
      </c>
      <c r="X24" s="66">
        <f>'Working Hours (Kj)'!$C20/'IOT (Xj) '!X$67</f>
        <v>2.2736336040692424E-2</v>
      </c>
      <c r="Y24" s="66">
        <f>'Working Hours (Kj)'!$C20/'IOT (Xj) '!Y$67</f>
        <v>9.5893287812642367E-3</v>
      </c>
      <c r="Z24" s="66">
        <f>'Working Hours (Kj)'!$C20/'IOT (Xj) '!Z$67</f>
        <v>1.8740622358470359E-2</v>
      </c>
      <c r="AA24" s="66">
        <f>'Working Hours (Kj)'!$C20/'IOT (Xj) '!AA$67</f>
        <v>3.7641224268505111E-3</v>
      </c>
      <c r="AB24" s="66">
        <f>'Working Hours (Kj)'!$C20/'IOT (Xj) '!AB$67</f>
        <v>2.3365686233869157E-3</v>
      </c>
      <c r="AC24" s="66">
        <f>'Working Hours (Kj)'!$C20/'IOT (Xj) '!AC$67</f>
        <v>1.035213783764854E-2</v>
      </c>
      <c r="AD24" s="66">
        <f>'Working Hours (Kj)'!$C20/'IOT (Xj) '!AD$67</f>
        <v>0.24674272147202847</v>
      </c>
      <c r="AE24" s="66">
        <f>'Working Hours (Kj)'!$C20/'IOT (Xj) '!AE$67</f>
        <v>4.5396012694945906E-2</v>
      </c>
      <c r="AF24" s="66">
        <f>'Working Hours (Kj)'!$C20/'IOT (Xj) '!AF$67</f>
        <v>1.1887623725214742E-2</v>
      </c>
      <c r="AG24" s="66">
        <f>'Working Hours (Kj)'!$C20/'IOT (Xj) '!AG$67</f>
        <v>0.11041346635900329</v>
      </c>
      <c r="AH24" s="66">
        <f>'Working Hours (Kj)'!$C20/'IOT (Xj) '!AH$67</f>
        <v>4.5670569138293055E-3</v>
      </c>
      <c r="AI24" s="66">
        <f>'Working Hours (Kj)'!$C20/'IOT (Xj) '!AI$67</f>
        <v>2.8316340058495711E-2</v>
      </c>
      <c r="AJ24" s="66">
        <f>'Working Hours (Kj)'!$C20/'IOT (Xj) '!AJ$67</f>
        <v>1.7180783716064369E-2</v>
      </c>
      <c r="AK24" s="66">
        <f>'Working Hours (Kj)'!$C20/'IOT (Xj) '!AK$67</f>
        <v>1.5161634517627641E-2</v>
      </c>
      <c r="AL24" s="66">
        <f>'Working Hours (Kj)'!$C20/'IOT (Xj) '!AL$67</f>
        <v>7.3698206408706552E-3</v>
      </c>
      <c r="AM24" s="66">
        <f>'Working Hours (Kj)'!$C20/'IOT (Xj) '!AM$67</f>
        <v>3.8066004303832237E-3</v>
      </c>
      <c r="AN24" s="66">
        <f>'Working Hours (Kj)'!$C20/'IOT (Xj) '!AN$67</f>
        <v>5.9253423608017809E-3</v>
      </c>
      <c r="AO24" s="66">
        <f>'Working Hours (Kj)'!$C20/'IOT (Xj) '!AO$67</f>
        <v>6.7633466135458157E-3</v>
      </c>
      <c r="AP24" s="66">
        <f>'Working Hours (Kj)'!$C20/'IOT (Xj) '!AP$67</f>
        <v>6.2225036345980042E-3</v>
      </c>
      <c r="AQ24" s="66">
        <f>'Working Hours (Kj)'!$C20/'IOT (Xj) '!AQ$67</f>
        <v>8.4829877190991023E-3</v>
      </c>
      <c r="AR24" s="66">
        <f>'Working Hours (Kj)'!$C20/'IOT (Xj) '!AR$67</f>
        <v>5.2582164018926169E-3</v>
      </c>
      <c r="AS24" s="66">
        <f>'Working Hours (Kj)'!$C20/'IOT (Xj) '!AS$67</f>
        <v>1.5697447322709765E-2</v>
      </c>
      <c r="AT24" s="66">
        <f>'Working Hours (Kj)'!$C20/'IOT (Xj) '!AT$67</f>
        <v>1.8507163070245001E-2</v>
      </c>
      <c r="AU24" s="66">
        <f>'Working Hours (Kj)'!$C20/'IOT (Xj) '!AU$67</f>
        <v>5.6135822558320107E-2</v>
      </c>
    </row>
    <row r="25" spans="2:47" x14ac:dyDescent="0.3">
      <c r="B25" s="59" t="s">
        <v>10</v>
      </c>
      <c r="C25" s="66">
        <f>'Working Hours (Kj)'!$C21/'IOT (Xj) '!C$67</f>
        <v>2.8739048954521881E-3</v>
      </c>
      <c r="D25" s="66">
        <f>'Working Hours (Kj)'!$C21/'IOT (Xj) '!D$67</f>
        <v>6.0572575580321406E-2</v>
      </c>
      <c r="E25" s="66">
        <f>'Working Hours (Kj)'!$C21/'IOT (Xj) '!E$67</f>
        <v>0.14781146420253927</v>
      </c>
      <c r="F25" s="66">
        <f>'Working Hours (Kj)'!$C21/'IOT (Xj) '!F$67</f>
        <v>4.3133144798860018E-2</v>
      </c>
      <c r="G25" s="66">
        <f>'Working Hours (Kj)'!$C21/'IOT (Xj) '!G$67</f>
        <v>0.58766977299880518</v>
      </c>
      <c r="H25" s="66">
        <f>'Working Hours (Kj)'!$C21/'IOT (Xj) '!H$67</f>
        <v>1.3455794623066879E-3</v>
      </c>
      <c r="I25" s="66">
        <f>'Working Hours (Kj)'!$C21/'IOT (Xj) '!I$67</f>
        <v>8.5160684914905044E-3</v>
      </c>
      <c r="J25" s="66">
        <f>'Working Hours (Kj)'!$C21/'IOT (Xj) '!J$67</f>
        <v>2.2851549361207896E-2</v>
      </c>
      <c r="K25" s="66">
        <f>'Working Hours (Kj)'!$C21/'IOT (Xj) '!K$67</f>
        <v>8.3353883174323417E-3</v>
      </c>
      <c r="L25" s="66">
        <f>'Working Hours (Kj)'!$C21/'IOT (Xj) '!L$67</f>
        <v>4.0094113811197712E-3</v>
      </c>
      <c r="M25" s="66">
        <f>'Working Hours (Kj)'!$C21/'IOT (Xj) '!M$67</f>
        <v>4.1008762349410144E-3</v>
      </c>
      <c r="N25" s="66">
        <f>'Working Hours (Kj)'!$C21/'IOT (Xj) '!N$67</f>
        <v>1.1374450938564085E-2</v>
      </c>
      <c r="O25" s="66">
        <f>'Working Hours (Kj)'!$C21/'IOT (Xj) '!O$67</f>
        <v>8.1886787112992309E-3</v>
      </c>
      <c r="P25" s="66">
        <f>'Working Hours (Kj)'!$C21/'IOT (Xj) '!P$67</f>
        <v>8.7931818283390317E-3</v>
      </c>
      <c r="Q25" s="66">
        <f>'Working Hours (Kj)'!$C21/'IOT (Xj) '!Q$67</f>
        <v>4.8675287534047634E-3</v>
      </c>
      <c r="R25" s="66">
        <f>'Working Hours (Kj)'!$C21/'IOT (Xj) '!R$67</f>
        <v>4.4282958141461061E-3</v>
      </c>
      <c r="S25" s="66">
        <f>'Working Hours (Kj)'!$C21/'IOT (Xj) '!S$67</f>
        <v>3.6367505221714932E-2</v>
      </c>
      <c r="T25" s="66">
        <f>'Working Hours (Kj)'!$C21/'IOT (Xj) '!T$67</f>
        <v>9.0119198988659038E-3</v>
      </c>
      <c r="U25" s="66">
        <f>'Working Hours (Kj)'!$C21/'IOT (Xj) '!U$67</f>
        <v>7.6113191927241492E-3</v>
      </c>
      <c r="V25" s="66">
        <f>'Working Hours (Kj)'!$C21/'IOT (Xj) '!V$67</f>
        <v>2.406405933340427E-3</v>
      </c>
      <c r="W25" s="66">
        <f>'Working Hours (Kj)'!$C21/'IOT (Xj) '!W$67</f>
        <v>1.0072379158177108E-2</v>
      </c>
      <c r="X25" s="66">
        <f>'Working Hours (Kj)'!$C21/'IOT (Xj) '!X$67</f>
        <v>6.7257308502201435E-3</v>
      </c>
      <c r="Y25" s="66">
        <f>'Working Hours (Kj)'!$C21/'IOT (Xj) '!Y$67</f>
        <v>2.8366595348354394E-3</v>
      </c>
      <c r="Z25" s="66">
        <f>'Working Hours (Kj)'!$C21/'IOT (Xj) '!Z$67</f>
        <v>5.5437420401906962E-3</v>
      </c>
      <c r="AA25" s="66">
        <f>'Working Hours (Kj)'!$C21/'IOT (Xj) '!AA$67</f>
        <v>1.1134808301990155E-3</v>
      </c>
      <c r="AB25" s="66">
        <f>'Working Hours (Kj)'!$C21/'IOT (Xj) '!AB$67</f>
        <v>6.9119015684161202E-4</v>
      </c>
      <c r="AC25" s="66">
        <f>'Working Hours (Kj)'!$C21/'IOT (Xj) '!AC$67</f>
        <v>3.0623092786714293E-3</v>
      </c>
      <c r="AD25" s="66">
        <f>'Working Hours (Kj)'!$C21/'IOT (Xj) '!AD$67</f>
        <v>7.2989998516100316E-2</v>
      </c>
      <c r="AE25" s="66">
        <f>'Working Hours (Kj)'!$C21/'IOT (Xj) '!AE$67</f>
        <v>1.3428784766064907E-2</v>
      </c>
      <c r="AF25" s="66">
        <f>'Working Hours (Kj)'!$C21/'IOT (Xj) '!AF$67</f>
        <v>3.5165277941612777E-3</v>
      </c>
      <c r="AG25" s="66">
        <f>'Working Hours (Kj)'!$C21/'IOT (Xj) '!AG$67</f>
        <v>3.266187021696907E-2</v>
      </c>
      <c r="AH25" s="66">
        <f>'Working Hours (Kj)'!$C21/'IOT (Xj) '!AH$67</f>
        <v>1.3510002458213797E-3</v>
      </c>
      <c r="AI25" s="66">
        <f>'Working Hours (Kj)'!$C21/'IOT (Xj) '!AI$67</f>
        <v>8.3763752240419934E-3</v>
      </c>
      <c r="AJ25" s="66">
        <f>'Working Hours (Kj)'!$C21/'IOT (Xj) '!AJ$67</f>
        <v>5.0823196342313949E-3</v>
      </c>
      <c r="AK25" s="66">
        <f>'Working Hours (Kj)'!$C21/'IOT (Xj) '!AK$67</f>
        <v>4.4850266477617249E-3</v>
      </c>
      <c r="AL25" s="66">
        <f>'Working Hours (Kj)'!$C21/'IOT (Xj) '!AL$67</f>
        <v>2.1800975300584713E-3</v>
      </c>
      <c r="AM25" s="66">
        <f>'Working Hours (Kj)'!$C21/'IOT (Xj) '!AM$67</f>
        <v>1.1260464264456756E-3</v>
      </c>
      <c r="AN25" s="66">
        <f>'Working Hours (Kj)'!$C21/'IOT (Xj) '!AN$67</f>
        <v>1.7528003563474386E-3</v>
      </c>
      <c r="AO25" s="66">
        <f>'Working Hours (Kj)'!$C21/'IOT (Xj) '!AO$67</f>
        <v>2.0006939063551814E-3</v>
      </c>
      <c r="AP25" s="66">
        <f>'Working Hours (Kj)'!$C21/'IOT (Xj) '!AP$67</f>
        <v>1.8407048781263623E-3</v>
      </c>
      <c r="AQ25" s="66">
        <f>'Working Hours (Kj)'!$C21/'IOT (Xj) '!AQ$67</f>
        <v>2.5093881486564214E-3</v>
      </c>
      <c r="AR25" s="66">
        <f>'Working Hours (Kj)'!$C21/'IOT (Xj) '!AR$67</f>
        <v>1.5554550305751768E-3</v>
      </c>
      <c r="AS25" s="66">
        <f>'Working Hours (Kj)'!$C21/'IOT (Xj) '!AS$67</f>
        <v>4.6435276791783097E-3</v>
      </c>
      <c r="AT25" s="66">
        <f>'Working Hours (Kj)'!$C21/'IOT (Xj) '!AT$67</f>
        <v>5.4746814697330158E-3</v>
      </c>
      <c r="AU25" s="66">
        <f>'Working Hours (Kj)'!$C21/'IOT (Xj) '!AU$67</f>
        <v>1.660577293136626E-2</v>
      </c>
    </row>
    <row r="26" spans="2:47" x14ac:dyDescent="0.3">
      <c r="B26" s="59" t="s">
        <v>11</v>
      </c>
      <c r="C26" s="66">
        <f>'Working Hours (Kj)'!$C22/'IOT (Xj) '!C$67</f>
        <v>1.1703909496578371E-3</v>
      </c>
      <c r="D26" s="66">
        <f>'Working Hours (Kj)'!$C22/'IOT (Xj) '!D$67</f>
        <v>2.4668037682408724E-2</v>
      </c>
      <c r="E26" s="66">
        <f>'Working Hours (Kj)'!$C22/'IOT (Xj) '!E$67</f>
        <v>6.0195868079032384E-2</v>
      </c>
      <c r="F26" s="66">
        <f>'Working Hours (Kj)'!$C22/'IOT (Xj) '!F$67</f>
        <v>1.7565870875808399E-2</v>
      </c>
      <c r="G26" s="66">
        <f>'Working Hours (Kj)'!$C22/'IOT (Xj) '!G$67</f>
        <v>0.23932712066905618</v>
      </c>
      <c r="H26" s="66">
        <f>'Working Hours (Kj)'!$C22/'IOT (Xj) '!H$67</f>
        <v>5.4798404332075655E-4</v>
      </c>
      <c r="I26" s="66">
        <f>'Working Hours (Kj)'!$C22/'IOT (Xj) '!I$67</f>
        <v>3.468148686784744E-3</v>
      </c>
      <c r="J26" s="66">
        <f>'Working Hours (Kj)'!$C22/'IOT (Xj) '!J$67</f>
        <v>9.3062392566782819E-3</v>
      </c>
      <c r="K26" s="66">
        <f>'Working Hours (Kj)'!$C22/'IOT (Xj) '!K$67</f>
        <v>3.3945671146057513E-3</v>
      </c>
      <c r="L26" s="66">
        <f>'Working Hours (Kj)'!$C22/'IOT (Xj) '!L$67</f>
        <v>1.6328232716898469E-3</v>
      </c>
      <c r="M26" s="66">
        <f>'Working Hours (Kj)'!$C22/'IOT (Xj) '!M$67</f>
        <v>1.6700721163866773E-3</v>
      </c>
      <c r="N26" s="66">
        <f>'Working Hours (Kj)'!$C22/'IOT (Xj) '!N$67</f>
        <v>4.6322181561710514E-3</v>
      </c>
      <c r="O26" s="66">
        <f>'Working Hours (Kj)'!$C22/'IOT (Xj) '!O$67</f>
        <v>3.334819975611076E-3</v>
      </c>
      <c r="P26" s="66">
        <f>'Working Hours (Kj)'!$C22/'IOT (Xj) '!P$67</f>
        <v>3.5810024356997612E-3</v>
      </c>
      <c r="Q26" s="66">
        <f>'Working Hours (Kj)'!$C22/'IOT (Xj) '!Q$67</f>
        <v>1.9822895354676866E-3</v>
      </c>
      <c r="R26" s="66">
        <f>'Working Hours (Kj)'!$C22/'IOT (Xj) '!R$67</f>
        <v>1.8034129631380176E-3</v>
      </c>
      <c r="S26" s="66">
        <f>'Working Hours (Kj)'!$C22/'IOT (Xj) '!S$67</f>
        <v>1.4810580211086671E-2</v>
      </c>
      <c r="T26" s="66">
        <f>'Working Hours (Kj)'!$C22/'IOT (Xj) '!T$67</f>
        <v>3.6700829959143292E-3</v>
      </c>
      <c r="U26" s="66">
        <f>'Working Hours (Kj)'!$C22/'IOT (Xj) '!U$67</f>
        <v>3.0996916815925787E-3</v>
      </c>
      <c r="V26" s="66">
        <f>'Working Hours (Kj)'!$C22/'IOT (Xj) '!V$67</f>
        <v>9.8000310658902657E-4</v>
      </c>
      <c r="W26" s="66">
        <f>'Working Hours (Kj)'!$C22/'IOT (Xj) '!W$67</f>
        <v>4.1019525130798927E-3</v>
      </c>
      <c r="X26" s="66">
        <f>'Working Hours (Kj)'!$C22/'IOT (Xj) '!X$67</f>
        <v>2.7390379303743814E-3</v>
      </c>
      <c r="Y26" s="66">
        <f>'Working Hours (Kj)'!$C22/'IOT (Xj) '!Y$67</f>
        <v>1.155222864920041E-3</v>
      </c>
      <c r="Z26" s="66">
        <f>'Working Hours (Kj)'!$C22/'IOT (Xj) '!Z$67</f>
        <v>2.2576757920362458E-3</v>
      </c>
      <c r="AA26" s="66">
        <f>'Working Hours (Kj)'!$C22/'IOT (Xj) '!AA$67</f>
        <v>4.5346242610348178E-4</v>
      </c>
      <c r="AB26" s="66">
        <f>'Working Hours (Kj)'!$C22/'IOT (Xj) '!AB$67</f>
        <v>2.814855513625892E-4</v>
      </c>
      <c r="AC26" s="66">
        <f>'Working Hours (Kj)'!$C22/'IOT (Xj) '!AC$67</f>
        <v>1.2471181876901767E-3</v>
      </c>
      <c r="AD26" s="66">
        <f>'Working Hours (Kj)'!$C22/'IOT (Xj) '!AD$67</f>
        <v>2.9725003709749225E-2</v>
      </c>
      <c r="AE26" s="66">
        <f>'Working Hours (Kj)'!$C22/'IOT (Xj) '!AE$67</f>
        <v>5.4688407330307481E-3</v>
      </c>
      <c r="AF26" s="66">
        <f>'Working Hours (Kj)'!$C22/'IOT (Xj) '!AF$67</f>
        <v>1.4320976003831952E-3</v>
      </c>
      <c r="AG26" s="66">
        <f>'Working Hours (Kj)'!$C22/'IOT (Xj) '!AG$67</f>
        <v>1.3301469147894223E-2</v>
      </c>
      <c r="AH26" s="66">
        <f>'Working Hours (Kj)'!$C22/'IOT (Xj) '!AH$67</f>
        <v>5.5019164454503128E-4</v>
      </c>
      <c r="AI26" s="66">
        <f>'Working Hours (Kj)'!$C22/'IOT (Xj) '!AI$67</f>
        <v>3.4112589350714594E-3</v>
      </c>
      <c r="AJ26" s="66">
        <f>'Working Hours (Kj)'!$C22/'IOT (Xj) '!AJ$67</f>
        <v>2.0697626120424664E-3</v>
      </c>
      <c r="AK26" s="66">
        <f>'Working Hours (Kj)'!$C22/'IOT (Xj) '!AK$67</f>
        <v>1.826516460520737E-3</v>
      </c>
      <c r="AL26" s="66">
        <f>'Working Hours (Kj)'!$C22/'IOT (Xj) '!AL$67</f>
        <v>8.8783954632234562E-4</v>
      </c>
      <c r="AM26" s="66">
        <f>'Working Hours (Kj)'!$C22/'IOT (Xj) '!AM$67</f>
        <v>4.5857973536010259E-4</v>
      </c>
      <c r="AN26" s="66">
        <f>'Working Hours (Kj)'!$C22/'IOT (Xj) '!AN$67</f>
        <v>7.1382378619153683E-4</v>
      </c>
      <c r="AO26" s="66">
        <f>'Working Hours (Kj)'!$C22/'IOT (Xj) '!AO$67</f>
        <v>8.1477784624645879E-4</v>
      </c>
      <c r="AP26" s="66">
        <f>'Working Hours (Kj)'!$C22/'IOT (Xj) '!AP$67</f>
        <v>7.4962269411185775E-4</v>
      </c>
      <c r="AQ26" s="66">
        <f>'Working Hours (Kj)'!$C22/'IOT (Xj) '!AQ$67</f>
        <v>1.0219423694269466E-3</v>
      </c>
      <c r="AR26" s="66">
        <f>'Working Hours (Kj)'!$C22/'IOT (Xj) '!AR$67</f>
        <v>6.3345537051896772E-4</v>
      </c>
      <c r="AS26" s="66">
        <f>'Working Hours (Kj)'!$C22/'IOT (Xj) '!AS$67</f>
        <v>1.8910656294841783E-3</v>
      </c>
      <c r="AT26" s="66">
        <f>'Working Hours (Kj)'!$C22/'IOT (Xj) '!AT$67</f>
        <v>2.2295510385797962E-3</v>
      </c>
      <c r="AU26" s="66">
        <f>'Working Hours (Kj)'!$C22/'IOT (Xj) '!AU$67</f>
        <v>6.7626616251983398E-3</v>
      </c>
    </row>
    <row r="27" spans="2:47" x14ac:dyDescent="0.3">
      <c r="B27" s="59" t="s">
        <v>12</v>
      </c>
      <c r="C27" s="66">
        <f>'Working Hours (Kj)'!$C23/'IOT (Xj) '!C$67</f>
        <v>1.1207981128079287E-3</v>
      </c>
      <c r="D27" s="66">
        <f>'Working Hours (Kj)'!$C23/'IOT (Xj) '!D$67</f>
        <v>2.3622781848408353E-2</v>
      </c>
      <c r="E27" s="66">
        <f>'Working Hours (Kj)'!$C23/'IOT (Xj) '!E$67</f>
        <v>5.7645195702802202E-2</v>
      </c>
      <c r="F27" s="66">
        <f>'Working Hours (Kj)'!$C23/'IOT (Xj) '!F$67</f>
        <v>1.6821554313274142E-2</v>
      </c>
      <c r="G27" s="66">
        <f>'Working Hours (Kj)'!$C23/'IOT (Xj) '!G$67</f>
        <v>0.22918614097968937</v>
      </c>
      <c r="H27" s="66">
        <f>'Working Hours (Kj)'!$C23/'IOT (Xj) '!H$67</f>
        <v>5.2476438046818207E-4</v>
      </c>
      <c r="I27" s="66">
        <f>'Working Hours (Kj)'!$C23/'IOT (Xj) '!I$67</f>
        <v>3.321193233954882E-3</v>
      </c>
      <c r="J27" s="66">
        <f>'Working Hours (Kj)'!$C23/'IOT (Xj) '!J$67</f>
        <v>8.9119070847851339E-3</v>
      </c>
      <c r="K27" s="66">
        <f>'Working Hours (Kj)'!$C23/'IOT (Xj) '!K$67</f>
        <v>3.2507295250038129E-3</v>
      </c>
      <c r="L27" s="66">
        <f>'Working Hours (Kj)'!$C23/'IOT (Xj) '!L$67</f>
        <v>1.5636358449233278E-3</v>
      </c>
      <c r="M27" s="66">
        <f>'Working Hours (Kj)'!$C23/'IOT (Xj) '!M$67</f>
        <v>1.5993063487431741E-3</v>
      </c>
      <c r="N27" s="66">
        <f>'Working Hours (Kj)'!$C23/'IOT (Xj) '!N$67</f>
        <v>4.4359377258248204E-3</v>
      </c>
      <c r="O27" s="66">
        <f>'Working Hours (Kj)'!$C23/'IOT (Xj) '!O$67</f>
        <v>3.193514044441115E-3</v>
      </c>
      <c r="P27" s="66">
        <f>'Working Hours (Kj)'!$C23/'IOT (Xj) '!P$67</f>
        <v>3.4292650443565509E-3</v>
      </c>
      <c r="Q27" s="66">
        <f>'Working Hours (Kj)'!$C23/'IOT (Xj) '!Q$67</f>
        <v>1.8982942161682084E-3</v>
      </c>
      <c r="R27" s="66">
        <f>'Working Hours (Kj)'!$C23/'IOT (Xj) '!R$67</f>
        <v>1.7269971596152202E-3</v>
      </c>
      <c r="S27" s="66">
        <f>'Working Hours (Kj)'!$C23/'IOT (Xj) '!S$67</f>
        <v>1.4183013252989778E-2</v>
      </c>
      <c r="T27" s="66">
        <f>'Working Hours (Kj)'!$C23/'IOT (Xj) '!T$67</f>
        <v>3.5145710045620272E-3</v>
      </c>
      <c r="U27" s="66">
        <f>'Working Hours (Kj)'!$C23/'IOT (Xj) '!U$67</f>
        <v>2.9683488137284865E-3</v>
      </c>
      <c r="V27" s="66">
        <f>'Working Hours (Kj)'!$C23/'IOT (Xj) '!V$67</f>
        <v>9.3847755122508463E-4</v>
      </c>
      <c r="W27" s="66">
        <f>'Working Hours (Kj)'!$C23/'IOT (Xj) '!W$67</f>
        <v>3.9281409659154901E-3</v>
      </c>
      <c r="X27" s="66">
        <f>'Working Hours (Kj)'!$C23/'IOT (Xj) '!X$67</f>
        <v>2.6229770011212297E-3</v>
      </c>
      <c r="Y27" s="66">
        <f>'Working Hours (Kj)'!$C23/'IOT (Xj) '!Y$67</f>
        <v>1.106272743525124E-3</v>
      </c>
      <c r="Z27" s="66">
        <f>'Working Hours (Kj)'!$C23/'IOT (Xj) '!Z$67</f>
        <v>2.1620115635601336E-3</v>
      </c>
      <c r="AA27" s="66">
        <f>'Working Hours (Kj)'!$C23/'IOT (Xj) '!AA$67</f>
        <v>4.3424791652282575E-4</v>
      </c>
      <c r="AB27" s="66">
        <f>'Working Hours (Kj)'!$C23/'IOT (Xj) '!AB$67</f>
        <v>2.6955819749129305E-4</v>
      </c>
      <c r="AC27" s="66">
        <f>'Working Hours (Kj)'!$C23/'IOT (Xj) '!AC$67</f>
        <v>1.1942741966863555E-3</v>
      </c>
      <c r="AD27" s="66">
        <f>'Working Hours (Kj)'!$C23/'IOT (Xj) '!AD$67</f>
        <v>2.8465469654251375E-2</v>
      </c>
      <c r="AE27" s="66">
        <f>'Working Hours (Kj)'!$C23/'IOT (Xj) '!AE$67</f>
        <v>5.2371101934955465E-3</v>
      </c>
      <c r="AF27" s="66">
        <f>'Working Hours (Kj)'!$C23/'IOT (Xj) '!AF$67</f>
        <v>1.3714154986720429E-3</v>
      </c>
      <c r="AG27" s="66">
        <f>'Working Hours (Kj)'!$C23/'IOT (Xj) '!AG$67</f>
        <v>1.2737847573830908E-2</v>
      </c>
      <c r="AH27" s="66">
        <f>'Working Hours (Kj)'!$C23/'IOT (Xj) '!AH$67</f>
        <v>5.2687843926769941E-4</v>
      </c>
      <c r="AI27" s="66">
        <f>'Working Hours (Kj)'!$C23/'IOT (Xj) '!AI$67</f>
        <v>3.2667140649413127E-3</v>
      </c>
      <c r="AJ27" s="66">
        <f>'Working Hours (Kj)'!$C23/'IOT (Xj) '!AJ$67</f>
        <v>1.9820608064474465E-3</v>
      </c>
      <c r="AK27" s="66">
        <f>'Working Hours (Kj)'!$C23/'IOT (Xj) '!AK$67</f>
        <v>1.7491216952444347E-3</v>
      </c>
      <c r="AL27" s="66">
        <f>'Working Hours (Kj)'!$C23/'IOT (Xj) '!AL$67</f>
        <v>8.5021922656292417E-4</v>
      </c>
      <c r="AM27" s="66">
        <f>'Working Hours (Kj)'!$C23/'IOT (Xj) '!AM$67</f>
        <v>4.3914839064145418E-4</v>
      </c>
      <c r="AN27" s="66">
        <f>'Working Hours (Kj)'!$C23/'IOT (Xj) '!AN$67</f>
        <v>6.8357701559020045E-4</v>
      </c>
      <c r="AO27" s="66">
        <f>'Working Hours (Kj)'!$C23/'IOT (Xj) '!AO$67</f>
        <v>7.8025336123601567E-4</v>
      </c>
      <c r="AP27" s="66">
        <f>'Working Hours (Kj)'!$C23/'IOT (Xj) '!AP$67</f>
        <v>7.1785902063254174E-4</v>
      </c>
      <c r="AQ27" s="66">
        <f>'Working Hours (Kj)'!$C23/'IOT (Xj) '!AQ$67</f>
        <v>9.7863972665461832E-4</v>
      </c>
      <c r="AR27" s="66">
        <f>'Working Hours (Kj)'!$C23/'IOT (Xj) '!AR$67</f>
        <v>6.0661404125968946E-4</v>
      </c>
      <c r="AS27" s="66">
        <f>'Working Hours (Kj)'!$C23/'IOT (Xj) '!AS$67</f>
        <v>1.8109357299297638E-3</v>
      </c>
      <c r="AT27" s="66">
        <f>'Working Hours (Kj)'!$C23/'IOT (Xj) '!AT$67</f>
        <v>2.1350785369450591E-3</v>
      </c>
      <c r="AU27" s="66">
        <f>'Working Hours (Kj)'!$C23/'IOT (Xj) '!AU$67</f>
        <v>6.4761081665034945E-3</v>
      </c>
    </row>
    <row r="28" spans="2:47" x14ac:dyDescent="0.3">
      <c r="B28" s="59" t="s">
        <v>13</v>
      </c>
      <c r="C28" s="66">
        <f>'Working Hours (Kj)'!$C24/'IOT (Xj) '!C$67</f>
        <v>2.2316776582458753E-4</v>
      </c>
      <c r="D28" s="66">
        <f>'Working Hours (Kj)'!$C24/'IOT (Xj) '!D$67</f>
        <v>4.7036512530016627E-3</v>
      </c>
      <c r="E28" s="66">
        <f>'Working Hours (Kj)'!$C24/'IOT (Xj) '!E$67</f>
        <v>1.1478025693035835E-2</v>
      </c>
      <c r="F28" s="66">
        <f>'Working Hours (Kj)'!$C24/'IOT (Xj) '!F$67</f>
        <v>3.3494245314041431E-3</v>
      </c>
      <c r="G28" s="66">
        <f>'Working Hours (Kj)'!$C24/'IOT (Xj) '!G$67</f>
        <v>4.5634408602150532E-2</v>
      </c>
      <c r="H28" s="66">
        <f>'Working Hours (Kj)'!$C24/'IOT (Xj) '!H$67</f>
        <v>1.0448848283658492E-4</v>
      </c>
      <c r="I28" s="66">
        <f>'Working Hours (Kj)'!$C24/'IOT (Xj) '!I$67</f>
        <v>6.6129953773437912E-4</v>
      </c>
      <c r="J28" s="66">
        <f>'Working Hours (Kj)'!$C24/'IOT (Xj) '!J$67</f>
        <v>1.7744947735191638E-3</v>
      </c>
      <c r="K28" s="66">
        <f>'Working Hours (Kj)'!$C24/'IOT (Xj) '!K$67</f>
        <v>6.4726915320872372E-4</v>
      </c>
      <c r="L28" s="66">
        <f>'Working Hours (Kj)'!$C24/'IOT (Xj) '!L$67</f>
        <v>3.1134342044933518E-4</v>
      </c>
      <c r="M28" s="66">
        <f>'Working Hours (Kj)'!$C24/'IOT (Xj) '!M$67</f>
        <v>3.1844595439576472E-4</v>
      </c>
      <c r="N28" s="66">
        <f>'Working Hours (Kj)'!$C24/'IOT (Xj) '!N$67</f>
        <v>8.8326193655803944E-4</v>
      </c>
      <c r="O28" s="66">
        <f>'Working Hours (Kj)'!$C24/'IOT (Xj) '!O$67</f>
        <v>6.3587669026482377E-4</v>
      </c>
      <c r="P28" s="66">
        <f>'Working Hours (Kj)'!$C24/'IOT (Xj) '!P$67</f>
        <v>6.828182610444459E-4</v>
      </c>
      <c r="Q28" s="66">
        <f>'Working Hours (Kj)'!$C24/'IOT (Xj) '!Q$67</f>
        <v>3.7797893684765209E-4</v>
      </c>
      <c r="R28" s="66">
        <f>'Working Hours (Kj)'!$C24/'IOT (Xj) '!R$67</f>
        <v>3.4387111585258809E-4</v>
      </c>
      <c r="S28" s="66">
        <f>'Working Hours (Kj)'!$C24/'IOT (Xj) '!S$67</f>
        <v>2.8240513114360173E-3</v>
      </c>
      <c r="T28" s="66">
        <f>'Working Hours (Kj)'!$C24/'IOT (Xj) '!T$67</f>
        <v>6.9980396108535934E-4</v>
      </c>
      <c r="U28" s="66">
        <f>'Working Hours (Kj)'!$C24/'IOT (Xj) '!U$67</f>
        <v>5.9104290538841535E-4</v>
      </c>
      <c r="V28" s="66">
        <f>'Working Hours (Kj)'!$C24/'IOT (Xj) '!V$67</f>
        <v>1.8686499913773809E-4</v>
      </c>
      <c r="W28" s="66">
        <f>'Working Hours (Kj)'!$C24/'IOT (Xj) '!W$67</f>
        <v>7.8215196223980999E-4</v>
      </c>
      <c r="X28" s="66">
        <f>'Working Hours (Kj)'!$C24/'IOT (Xj) '!X$67</f>
        <v>5.2227418163918284E-4</v>
      </c>
      <c r="Y28" s="66">
        <f>'Working Hours (Kj)'!$C24/'IOT (Xj) '!Y$67</f>
        <v>2.2027554627712645E-4</v>
      </c>
      <c r="Z28" s="66">
        <f>'Working Hours (Kj)'!$C24/'IOT (Xj) '!Z$67</f>
        <v>4.3048902814250449E-4</v>
      </c>
      <c r="AA28" s="66">
        <f>'Working Hours (Kj)'!$C24/'IOT (Xj) '!AA$67</f>
        <v>8.6465293112952021E-5</v>
      </c>
      <c r="AB28" s="66">
        <f>'Working Hours (Kj)'!$C24/'IOT (Xj) '!AB$67</f>
        <v>5.3673092420832685E-5</v>
      </c>
      <c r="AC28" s="66">
        <f>'Working Hours (Kj)'!$C24/'IOT (Xj) '!AC$67</f>
        <v>2.3779795951719469E-4</v>
      </c>
      <c r="AD28" s="66">
        <f>'Working Hours (Kj)'!$C24/'IOT (Xj) '!AD$67</f>
        <v>5.6679032497403171E-3</v>
      </c>
      <c r="AE28" s="66">
        <f>'Working Hours (Kj)'!$C24/'IOT (Xj) '!AE$67</f>
        <v>1.0427874279084052E-3</v>
      </c>
      <c r="AF28" s="66">
        <f>'Working Hours (Kj)'!$C24/'IOT (Xj) '!AF$67</f>
        <v>2.730694577001855E-4</v>
      </c>
      <c r="AG28" s="66">
        <f>'Working Hours (Kj)'!$C24/'IOT (Xj) '!AG$67</f>
        <v>2.5362970832849153E-3</v>
      </c>
      <c r="AH28" s="66">
        <f>'Working Hours (Kj)'!$C24/'IOT (Xj) '!AH$67</f>
        <v>1.0490942374799325E-4</v>
      </c>
      <c r="AI28" s="66">
        <f>'Working Hours (Kj)'!$C24/'IOT (Xj) '!AI$67</f>
        <v>6.504519155856595E-4</v>
      </c>
      <c r="AJ28" s="66">
        <f>'Working Hours (Kj)'!$C24/'IOT (Xj) '!AJ$67</f>
        <v>3.9465812517758893E-4</v>
      </c>
      <c r="AK28" s="66">
        <f>'Working Hours (Kj)'!$C24/'IOT (Xj) '!AK$67</f>
        <v>3.4827644374336086E-4</v>
      </c>
      <c r="AL28" s="66">
        <f>'Working Hours (Kj)'!$C24/'IOT (Xj) '!AL$67</f>
        <v>1.6929143891739639E-4</v>
      </c>
      <c r="AM28" s="66">
        <f>'Working Hours (Kj)'!$C24/'IOT (Xj) '!AM$67</f>
        <v>8.7441051233917857E-5</v>
      </c>
      <c r="AN28" s="66">
        <f>'Working Hours (Kj)'!$C24/'IOT (Xj) '!AN$67</f>
        <v>1.3611046770601335E-4</v>
      </c>
      <c r="AO28" s="66">
        <f>'Working Hours (Kj)'!$C24/'IOT (Xj) '!AO$67</f>
        <v>1.5536018254699426E-4</v>
      </c>
      <c r="AP28" s="66">
        <f>'Working Hours (Kj)'!$C24/'IOT (Xj) '!AP$67</f>
        <v>1.4293653065692202E-4</v>
      </c>
      <c r="AQ28" s="66">
        <f>'Working Hours (Kj)'!$C24/'IOT (Xj) '!AQ$67</f>
        <v>1.948618924754771E-4</v>
      </c>
      <c r="AR28" s="66">
        <f>'Working Hours (Kj)'!$C24/'IOT (Xj) '!AR$67</f>
        <v>1.2078598166675231E-4</v>
      </c>
      <c r="AS28" s="66">
        <f>'Working Hours (Kj)'!$C24/'IOT (Xj) '!AS$67</f>
        <v>3.6058454799486444E-4</v>
      </c>
      <c r="AT28" s="66">
        <f>'Working Hours (Kj)'!$C24/'IOT (Xj) '!AT$67</f>
        <v>4.2512625735631704E-4</v>
      </c>
      <c r="AU28" s="66">
        <f>'Working Hours (Kj)'!$C24/'IOT (Xj) '!AU$67</f>
        <v>1.289490564126802E-3</v>
      </c>
    </row>
    <row r="29" spans="2:47" x14ac:dyDescent="0.3">
      <c r="B29" s="59" t="s">
        <v>14</v>
      </c>
      <c r="C29" s="66">
        <f>'Working Hours (Kj)'!$C25/'IOT (Xj) '!C$67</f>
        <v>2.2936687043082606E-3</v>
      </c>
      <c r="D29" s="66">
        <f>'Working Hours (Kj)'!$C25/'IOT (Xj) '!D$67</f>
        <v>4.8343082322517085E-2</v>
      </c>
      <c r="E29" s="66">
        <f>'Working Hours (Kj)'!$C25/'IOT (Xj) '!E$67</f>
        <v>0.11796859740064608</v>
      </c>
      <c r="F29" s="66">
        <f>'Working Hours (Kj)'!$C25/'IOT (Xj) '!F$67</f>
        <v>3.4424641017209247E-2</v>
      </c>
      <c r="G29" s="66">
        <f>'Working Hours (Kj)'!$C25/'IOT (Xj) '!G$67</f>
        <v>0.46902031063321381</v>
      </c>
      <c r="H29" s="66">
        <f>'Working Hours (Kj)'!$C25/'IOT (Xj) '!H$67</f>
        <v>1.0739094069315673E-3</v>
      </c>
      <c r="I29" s="66">
        <f>'Working Hours (Kj)'!$C25/'IOT (Xj) '!I$67</f>
        <v>6.796689693381118E-3</v>
      </c>
      <c r="J29" s="66">
        <f>'Working Hours (Kj)'!$C25/'IOT (Xj) '!J$67</f>
        <v>1.8237862950058071E-2</v>
      </c>
      <c r="K29" s="66">
        <f>'Working Hours (Kj)'!$C25/'IOT (Xj) '!K$67</f>
        <v>6.6524885190896608E-3</v>
      </c>
      <c r="L29" s="66">
        <f>'Working Hours (Kj)'!$C25/'IOT (Xj) '!L$67</f>
        <v>3.1999184879515003E-3</v>
      </c>
      <c r="M29" s="66">
        <f>'Working Hours (Kj)'!$C25/'IOT (Xj) '!M$67</f>
        <v>3.2729167535120261E-3</v>
      </c>
      <c r="N29" s="66">
        <f>'Working Hours (Kj)'!$C25/'IOT (Xj) '!N$67</f>
        <v>9.0779699035131826E-3</v>
      </c>
      <c r="O29" s="66">
        <f>'Working Hours (Kj)'!$C25/'IOT (Xj) '!O$67</f>
        <v>6.535399316610689E-3</v>
      </c>
      <c r="P29" s="66">
        <f>'Working Hours (Kj)'!$C25/'IOT (Xj) '!P$67</f>
        <v>7.0178543496234721E-3</v>
      </c>
      <c r="Q29" s="66">
        <f>'Working Hours (Kj)'!$C25/'IOT (Xj) '!Q$67</f>
        <v>3.8847835176008686E-3</v>
      </c>
      <c r="R29" s="66">
        <f>'Working Hours (Kj)'!$C25/'IOT (Xj) '!R$67</f>
        <v>3.5342309129293772E-3</v>
      </c>
      <c r="S29" s="66">
        <f>'Working Hours (Kj)'!$C25/'IOT (Xj) '!S$67</f>
        <v>2.9024971811981291E-2</v>
      </c>
      <c r="T29" s="66">
        <f>'Working Hours (Kj)'!$C25/'IOT (Xj) '!T$67</f>
        <v>7.1924296000439704E-3</v>
      </c>
      <c r="U29" s="66">
        <f>'Working Hours (Kj)'!$C25/'IOT (Xj) '!U$67</f>
        <v>6.0746076387142691E-3</v>
      </c>
      <c r="V29" s="66">
        <f>'Working Hours (Kj)'!$C25/'IOT (Xj) '!V$67</f>
        <v>1.9205569355823082E-3</v>
      </c>
      <c r="W29" s="66">
        <f>'Working Hours (Kj)'!$C25/'IOT (Xj) '!W$67</f>
        <v>8.0387840563536025E-3</v>
      </c>
      <c r="X29" s="66">
        <f>'Working Hours (Kj)'!$C25/'IOT (Xj) '!X$67</f>
        <v>5.3678179779582686E-3</v>
      </c>
      <c r="Y29" s="66">
        <f>'Working Hours (Kj)'!$C25/'IOT (Xj) '!Y$67</f>
        <v>2.2639431145149106E-3</v>
      </c>
      <c r="Z29" s="66">
        <f>'Working Hours (Kj)'!$C25/'IOT (Xj) '!Z$67</f>
        <v>4.4244705670201849E-3</v>
      </c>
      <c r="AA29" s="66">
        <f>'Working Hours (Kj)'!$C25/'IOT (Xj) '!AA$67</f>
        <v>8.8867106810534022E-4</v>
      </c>
      <c r="AB29" s="66">
        <f>'Working Hours (Kj)'!$C25/'IOT (Xj) '!AB$67</f>
        <v>5.5164011654744698E-4</v>
      </c>
      <c r="AC29" s="66">
        <f>'Working Hours (Kj)'!$C25/'IOT (Xj) '!AC$67</f>
        <v>2.4440345839267228E-3</v>
      </c>
      <c r="AD29" s="66">
        <f>'Working Hours (Kj)'!$C25/'IOT (Xj) '!AD$67</f>
        <v>5.8253450066775486E-2</v>
      </c>
      <c r="AE29" s="66">
        <f>'Working Hours (Kj)'!$C25/'IOT (Xj) '!AE$67</f>
        <v>1.0717537453503054E-2</v>
      </c>
      <c r="AF29" s="66">
        <f>'Working Hours (Kj)'!$C25/'IOT (Xj) '!AF$67</f>
        <v>2.8065472041407954E-3</v>
      </c>
      <c r="AG29" s="66">
        <f>'Working Hours (Kj)'!$C25/'IOT (Xj) '!AG$67</f>
        <v>2.6067497800428295E-2</v>
      </c>
      <c r="AH29" s="66">
        <f>'Working Hours (Kj)'!$C25/'IOT (Xj) '!AH$67</f>
        <v>1.0782357440765973E-3</v>
      </c>
      <c r="AI29" s="66">
        <f>'Working Hours (Kj)'!$C25/'IOT (Xj) '!AI$67</f>
        <v>6.6852002435192782E-3</v>
      </c>
      <c r="AJ29" s="66">
        <f>'Working Hours (Kj)'!$C25/'IOT (Xj) '!AJ$67</f>
        <v>4.0562085087696639E-3</v>
      </c>
      <c r="AK29" s="66">
        <f>'Working Hours (Kj)'!$C25/'IOT (Xj) '!AK$67</f>
        <v>3.5795078940289867E-3</v>
      </c>
      <c r="AL29" s="66">
        <f>'Working Hours (Kj)'!$C25/'IOT (Xj) '!AL$67</f>
        <v>1.7399397888732406E-3</v>
      </c>
      <c r="AM29" s="66">
        <f>'Working Hours (Kj)'!$C25/'IOT (Xj) '!AM$67</f>
        <v>8.986996932374891E-4</v>
      </c>
      <c r="AN29" s="66">
        <f>'Working Hours (Kj)'!$C25/'IOT (Xj) '!AN$67</f>
        <v>1.398913140311804E-3</v>
      </c>
      <c r="AO29" s="66">
        <f>'Working Hours (Kj)'!$C25/'IOT (Xj) '!AO$67</f>
        <v>1.5967574317329964E-3</v>
      </c>
      <c r="AP29" s="66">
        <f>'Working Hours (Kj)'!$C25/'IOT (Xj) '!AP$67</f>
        <v>1.4690698984183652E-3</v>
      </c>
      <c r="AQ29" s="66">
        <f>'Working Hours (Kj)'!$C25/'IOT (Xj) '!AQ$67</f>
        <v>2.0027472282201811E-3</v>
      </c>
      <c r="AR29" s="66">
        <f>'Working Hours (Kj)'!$C25/'IOT (Xj) '!AR$67</f>
        <v>1.241411478241621E-3</v>
      </c>
      <c r="AS29" s="66">
        <f>'Working Hours (Kj)'!$C25/'IOT (Xj) '!AS$67</f>
        <v>3.7060078543916623E-3</v>
      </c>
      <c r="AT29" s="66">
        <f>'Working Hours (Kj)'!$C25/'IOT (Xj) '!AT$67</f>
        <v>4.3693532006065915E-3</v>
      </c>
      <c r="AU29" s="66">
        <f>'Working Hours (Kj)'!$C25/'IOT (Xj) '!AU$67</f>
        <v>1.3253097464636576E-2</v>
      </c>
    </row>
    <row r="30" spans="2:47" x14ac:dyDescent="0.3">
      <c r="B30" s="59" t="s">
        <v>15</v>
      </c>
      <c r="C30" s="66">
        <f>'Working Hours (Kj)'!$C26/'IOT (Xj) '!C$67</f>
        <v>1.0166531554231209E-3</v>
      </c>
      <c r="D30" s="66">
        <f>'Working Hours (Kj)'!$C26/'IOT (Xj) '!D$67</f>
        <v>2.142774459700757E-2</v>
      </c>
      <c r="E30" s="66">
        <f>'Working Hours (Kj)'!$C26/'IOT (Xj) '!E$67</f>
        <v>5.2288783712718799E-2</v>
      </c>
      <c r="F30" s="66">
        <f>'Working Hours (Kj)'!$C26/'IOT (Xj) '!F$67</f>
        <v>1.5258489531952206E-2</v>
      </c>
      <c r="G30" s="66">
        <f>'Working Hours (Kj)'!$C26/'IOT (Xj) '!G$67</f>
        <v>0.20789008363201908</v>
      </c>
      <c r="H30" s="66">
        <f>'Working Hours (Kj)'!$C26/'IOT (Xj) '!H$67</f>
        <v>4.7600308847777569E-4</v>
      </c>
      <c r="I30" s="66">
        <f>'Working Hours (Kj)'!$C26/'IOT (Xj) '!I$67</f>
        <v>3.012586783012171E-3</v>
      </c>
      <c r="J30" s="66">
        <f>'Working Hours (Kj)'!$C26/'IOT (Xj) '!J$67</f>
        <v>8.0838095238095226E-3</v>
      </c>
      <c r="K30" s="66">
        <f>'Working Hours (Kj)'!$C26/'IOT (Xj) '!K$67</f>
        <v>2.9486705868397413E-3</v>
      </c>
      <c r="L30" s="66">
        <f>'Working Hours (Kj)'!$C26/'IOT (Xj) '!L$67</f>
        <v>1.4183422487136377E-3</v>
      </c>
      <c r="M30" s="66">
        <f>'Working Hours (Kj)'!$C26/'IOT (Xj) '!M$67</f>
        <v>1.4506982366918168E-3</v>
      </c>
      <c r="N30" s="66">
        <f>'Working Hours (Kj)'!$C26/'IOT (Xj) '!N$67</f>
        <v>4.0237488220977351E-3</v>
      </c>
      <c r="O30" s="66">
        <f>'Working Hours (Kj)'!$C26/'IOT (Xj) '!O$67</f>
        <v>2.8967715889841967E-3</v>
      </c>
      <c r="P30" s="66">
        <f>'Working Hours (Kj)'!$C26/'IOT (Xj) '!P$67</f>
        <v>3.110616522535809E-3</v>
      </c>
      <c r="Q30" s="66">
        <f>'Working Hours (Kj)'!$C26/'IOT (Xj) '!Q$67</f>
        <v>1.7219040456393038E-3</v>
      </c>
      <c r="R30" s="66">
        <f>'Working Hours (Kj)'!$C26/'IOT (Xj) '!R$67</f>
        <v>1.5665239722173455E-3</v>
      </c>
      <c r="S30" s="66">
        <f>'Working Hours (Kj)'!$C26/'IOT (Xj) '!S$67</f>
        <v>1.28651226409863E-2</v>
      </c>
      <c r="T30" s="66">
        <f>'Working Hours (Kj)'!$C26/'IOT (Xj) '!T$67</f>
        <v>3.1879958227221919E-3</v>
      </c>
      <c r="U30" s="66">
        <f>'Working Hours (Kj)'!$C26/'IOT (Xj) '!U$67</f>
        <v>2.6925287912138922E-3</v>
      </c>
      <c r="V30" s="66">
        <f>'Working Hours (Kj)'!$C26/'IOT (Xj) '!V$67</f>
        <v>8.5127388496080672E-4</v>
      </c>
      <c r="W30" s="66">
        <f>'Working Hours (Kj)'!$C26/'IOT (Xj) '!W$67</f>
        <v>3.5631367168702452E-3</v>
      </c>
      <c r="X30" s="66">
        <f>'Working Hours (Kj)'!$C26/'IOT (Xj) '!X$67</f>
        <v>2.3792490496896104E-3</v>
      </c>
      <c r="Y30" s="66">
        <f>'Working Hours (Kj)'!$C26/'IOT (Xj) '!Y$67</f>
        <v>1.0034774885957982E-3</v>
      </c>
      <c r="Z30" s="66">
        <f>'Working Hours (Kj)'!$C26/'IOT (Xj) '!Z$67</f>
        <v>1.9611166837602981E-3</v>
      </c>
      <c r="AA30" s="66">
        <f>'Working Hours (Kj)'!$C26/'IOT (Xj) '!AA$67</f>
        <v>3.938974464034481E-4</v>
      </c>
      <c r="AB30" s="66">
        <f>'Working Hours (Kj)'!$C26/'IOT (Xj) '!AB$67</f>
        <v>2.4451075436157107E-4</v>
      </c>
      <c r="AC30" s="66">
        <f>'Working Hours (Kj)'!$C26/'IOT (Xj) '!AC$67</f>
        <v>1.0833018155783313E-3</v>
      </c>
      <c r="AD30" s="66">
        <f>'Working Hours (Kj)'!$C26/'IOT (Xj) '!AD$67</f>
        <v>2.5820448137705888E-2</v>
      </c>
      <c r="AE30" s="66">
        <f>'Working Hours (Kj)'!$C26/'IOT (Xj) '!AE$67</f>
        <v>4.7504760604716234E-3</v>
      </c>
      <c r="AF30" s="66">
        <f>'Working Hours (Kj)'!$C26/'IOT (Xj) '!AF$67</f>
        <v>1.2439830850786227E-3</v>
      </c>
      <c r="AG30" s="66">
        <f>'Working Hours (Kj)'!$C26/'IOT (Xj) '!AG$67</f>
        <v>1.1554242268297946E-2</v>
      </c>
      <c r="AH30" s="66">
        <f>'Working Hours (Kj)'!$C26/'IOT (Xj) '!AH$67</f>
        <v>4.7792070818530251E-4</v>
      </c>
      <c r="AI30" s="66">
        <f>'Working Hours (Kj)'!$C26/'IOT (Xj) '!AI$67</f>
        <v>2.9631698376680043E-3</v>
      </c>
      <c r="AJ30" s="66">
        <f>'Working Hours (Kj)'!$C26/'IOT (Xj) '!AJ$67</f>
        <v>1.7978870146979048E-3</v>
      </c>
      <c r="AK30" s="66">
        <f>'Working Hours (Kj)'!$C26/'IOT (Xj) '!AK$67</f>
        <v>1.5865926881641992E-3</v>
      </c>
      <c r="AL30" s="66">
        <f>'Working Hours (Kj)'!$C26/'IOT (Xj) '!AL$67</f>
        <v>7.7121655506813905E-4</v>
      </c>
      <c r="AM30" s="66">
        <f>'Working Hours (Kj)'!$C26/'IOT (Xj) '!AM$67</f>
        <v>3.9834256673229243E-4</v>
      </c>
      <c r="AN30" s="66">
        <f>'Working Hours (Kj)'!$C26/'IOT (Xj) '!AN$67</f>
        <v>6.2005879732739415E-4</v>
      </c>
      <c r="AO30" s="66">
        <f>'Working Hours (Kj)'!$C26/'IOT (Xj) '!AO$67</f>
        <v>7.0775194271408481E-4</v>
      </c>
      <c r="AP30" s="66">
        <f>'Working Hours (Kj)'!$C26/'IOT (Xj) '!AP$67</f>
        <v>6.5115530632597798E-4</v>
      </c>
      <c r="AQ30" s="66">
        <f>'Working Hours (Kj)'!$C26/'IOT (Xj) '!AQ$67</f>
        <v>8.8770417683272881E-4</v>
      </c>
      <c r="AR30" s="66">
        <f>'Working Hours (Kj)'!$C26/'IOT (Xj) '!AR$67</f>
        <v>5.5024724981520489E-4</v>
      </c>
      <c r="AS30" s="66">
        <f>'Working Hours (Kj)'!$C26/'IOT (Xj) '!AS$67</f>
        <v>1.6426629408654934E-3</v>
      </c>
      <c r="AT30" s="66">
        <f>'Working Hours (Kj)'!$C26/'IOT (Xj) '!AT$67</f>
        <v>1.9366862835121107E-3</v>
      </c>
      <c r="AU30" s="66">
        <f>'Working Hours (Kj)'!$C26/'IOT (Xj) '!AU$67</f>
        <v>5.8743459032443192E-3</v>
      </c>
    </row>
    <row r="31" spans="2:47" x14ac:dyDescent="0.3">
      <c r="B31" s="59" t="s">
        <v>16</v>
      </c>
      <c r="C31" s="66">
        <f>'Working Hours (Kj)'!$C27/'IOT (Xj) '!C$67</f>
        <v>2.4399675730154904E-3</v>
      </c>
      <c r="D31" s="66">
        <f>'Working Hours (Kj)'!$C27/'IOT (Xj) '!D$67</f>
        <v>5.1426587032818175E-2</v>
      </c>
      <c r="E31" s="66">
        <f>'Working Hours (Kj)'!$C27/'IOT (Xj) '!E$67</f>
        <v>0.12549308091052513</v>
      </c>
      <c r="F31" s="66">
        <f>'Working Hours (Kj)'!$C27/'IOT (Xj) '!F$67</f>
        <v>3.6620374876685298E-2</v>
      </c>
      <c r="G31" s="66">
        <f>'Working Hours (Kj)'!$C27/'IOT (Xj) '!G$67</f>
        <v>0.4989362007168458</v>
      </c>
      <c r="H31" s="66">
        <f>'Working Hours (Kj)'!$C27/'IOT (Xj) '!H$67</f>
        <v>1.1424074123466618E-3</v>
      </c>
      <c r="I31" s="66">
        <f>'Working Hours (Kj)'!$C27/'IOT (Xj) '!I$67</f>
        <v>7.2302082792292111E-3</v>
      </c>
      <c r="J31" s="66">
        <f>'Working Hours (Kj)'!$C27/'IOT (Xj) '!J$67</f>
        <v>1.9401142857142856E-2</v>
      </c>
      <c r="K31" s="66">
        <f>'Working Hours (Kj)'!$C27/'IOT (Xj) '!K$67</f>
        <v>7.0768094084153795E-3</v>
      </c>
      <c r="L31" s="66">
        <f>'Working Hours (Kj)'!$C27/'IOT (Xj) '!L$67</f>
        <v>3.4040213969127311E-3</v>
      </c>
      <c r="M31" s="66">
        <f>'Working Hours (Kj)'!$C27/'IOT (Xj) '!M$67</f>
        <v>3.4816757680603606E-3</v>
      </c>
      <c r="N31" s="66">
        <f>'Working Hours (Kj)'!$C27/'IOT (Xj) '!N$67</f>
        <v>9.6569971730345646E-3</v>
      </c>
      <c r="O31" s="66">
        <f>'Working Hours (Kj)'!$C27/'IOT (Xj) '!O$67</f>
        <v>6.9522518135620732E-3</v>
      </c>
      <c r="P31" s="66">
        <f>'Working Hours (Kj)'!$C27/'IOT (Xj) '!P$67</f>
        <v>7.4654796540859414E-3</v>
      </c>
      <c r="Q31" s="66">
        <f>'Working Hours (Kj)'!$C27/'IOT (Xj) '!Q$67</f>
        <v>4.1325697095343289E-3</v>
      </c>
      <c r="R31" s="66">
        <f>'Working Hours (Kj)'!$C27/'IOT (Xj) '!R$67</f>
        <v>3.7596575333216295E-3</v>
      </c>
      <c r="S31" s="66">
        <f>'Working Hours (Kj)'!$C27/'IOT (Xj) '!S$67</f>
        <v>3.0876294338367125E-2</v>
      </c>
      <c r="T31" s="66">
        <f>'Working Hours (Kj)'!$C27/'IOT (Xj) '!T$67</f>
        <v>7.6511899745332615E-3</v>
      </c>
      <c r="U31" s="66">
        <f>'Working Hours (Kj)'!$C27/'IOT (Xj) '!U$67</f>
        <v>6.462069098913341E-3</v>
      </c>
      <c r="V31" s="66">
        <f>'Working Hours (Kj)'!$C27/'IOT (Xj) '!V$67</f>
        <v>2.0430573239059364E-3</v>
      </c>
      <c r="W31" s="66">
        <f>'Working Hours (Kj)'!$C27/'IOT (Xj) '!W$67</f>
        <v>8.5515281204885888E-3</v>
      </c>
      <c r="X31" s="66">
        <f>'Working Hours (Kj)'!$C27/'IOT (Xj) '!X$67</f>
        <v>5.7101977192550663E-3</v>
      </c>
      <c r="Y31" s="66">
        <f>'Working Hours (Kj)'!$C27/'IOT (Xj) '!Y$67</f>
        <v>2.4083459726299155E-3</v>
      </c>
      <c r="Z31" s="66">
        <f>'Working Hours (Kj)'!$C27/'IOT (Xj) '!Z$67</f>
        <v>4.7066800410247153E-3</v>
      </c>
      <c r="AA31" s="66">
        <f>'Working Hours (Kj)'!$C27/'IOT (Xj) '!AA$67</f>
        <v>9.4535387136827551E-4</v>
      </c>
      <c r="AB31" s="66">
        <f>'Working Hours (Kj)'!$C27/'IOT (Xj) '!AB$67</f>
        <v>5.8682581046777061E-4</v>
      </c>
      <c r="AC31" s="66">
        <f>'Working Hours (Kj)'!$C27/'IOT (Xj) '!AC$67</f>
        <v>2.5999243573879951E-3</v>
      </c>
      <c r="AD31" s="66">
        <f>'Working Hours (Kj)'!$C27/'IOT (Xj) '!AD$67</f>
        <v>6.1969075530494133E-2</v>
      </c>
      <c r="AE31" s="66">
        <f>'Working Hours (Kj)'!$C27/'IOT (Xj) '!AE$67</f>
        <v>1.1401142545131897E-2</v>
      </c>
      <c r="AF31" s="66">
        <f>'Working Hours (Kj)'!$C27/'IOT (Xj) '!AF$67</f>
        <v>2.9855594041886947E-3</v>
      </c>
      <c r="AG31" s="66">
        <f>'Working Hours (Kj)'!$C27/'IOT (Xj) '!AG$67</f>
        <v>2.7730181443915071E-2</v>
      </c>
      <c r="AH31" s="66">
        <f>'Working Hours (Kj)'!$C27/'IOT (Xj) '!AH$67</f>
        <v>1.1470096996447261E-3</v>
      </c>
      <c r="AI31" s="66">
        <f>'Working Hours (Kj)'!$C27/'IOT (Xj) '!AI$67</f>
        <v>7.1116076104032104E-3</v>
      </c>
      <c r="AJ31" s="66">
        <f>'Working Hours (Kj)'!$C27/'IOT (Xj) '!AJ$67</f>
        <v>4.3149288352749716E-3</v>
      </c>
      <c r="AK31" s="66">
        <f>'Working Hours (Kj)'!$C27/'IOT (Xj) '!AK$67</f>
        <v>3.8078224515940787E-3</v>
      </c>
      <c r="AL31" s="66">
        <f>'Working Hours (Kj)'!$C27/'IOT (Xj) '!AL$67</f>
        <v>1.8509197321635337E-3</v>
      </c>
      <c r="AM31" s="66">
        <f>'Working Hours (Kj)'!$C27/'IOT (Xj) '!AM$67</f>
        <v>9.560221601575019E-4</v>
      </c>
      <c r="AN31" s="66">
        <f>'Working Hours (Kj)'!$C27/'IOT (Xj) '!AN$67</f>
        <v>1.488141113585746E-3</v>
      </c>
      <c r="AO31" s="66">
        <f>'Working Hours (Kj)'!$C27/'IOT (Xj) '!AO$67</f>
        <v>1.6986046625138036E-3</v>
      </c>
      <c r="AP31" s="66">
        <f>'Working Hours (Kj)'!$C27/'IOT (Xj) '!AP$67</f>
        <v>1.5627727351823473E-3</v>
      </c>
      <c r="AQ31" s="66">
        <f>'Working Hours (Kj)'!$C27/'IOT (Xj) '!AQ$67</f>
        <v>2.1304900243985492E-3</v>
      </c>
      <c r="AR31" s="66">
        <f>'Working Hours (Kj)'!$C27/'IOT (Xj) '!AR$67</f>
        <v>1.320593399556492E-3</v>
      </c>
      <c r="AS31" s="66">
        <f>'Working Hours (Kj)'!$C27/'IOT (Xj) '!AS$67</f>
        <v>3.9423910580771845E-3</v>
      </c>
      <c r="AT31" s="66">
        <f>'Working Hours (Kj)'!$C27/'IOT (Xj) '!AT$67</f>
        <v>4.648047080429066E-3</v>
      </c>
      <c r="AU31" s="66">
        <f>'Working Hours (Kj)'!$C27/'IOT (Xj) '!AU$67</f>
        <v>1.4098430167786367E-2</v>
      </c>
    </row>
    <row r="32" spans="2:47" x14ac:dyDescent="0.3">
      <c r="B32" s="59" t="s">
        <v>17</v>
      </c>
      <c r="C32" s="66">
        <f>'Working Hours (Kj)'!$C28/'IOT (Xj) '!C$67</f>
        <v>2.2663926440408115E-3</v>
      </c>
      <c r="D32" s="66">
        <f>'Working Hours (Kj)'!$C28/'IOT (Xj) '!D$67</f>
        <v>4.7768191613816888E-2</v>
      </c>
      <c r="E32" s="66">
        <f>'Working Hours (Kj)'!$C28/'IOT (Xj) '!E$67</f>
        <v>0.11656572759371948</v>
      </c>
      <c r="F32" s="66">
        <f>'Working Hours (Kj)'!$C28/'IOT (Xj) '!F$67</f>
        <v>3.4015266907815409E-2</v>
      </c>
      <c r="G32" s="66">
        <f>'Working Hours (Kj)'!$C28/'IOT (Xj) '!G$67</f>
        <v>0.46344277180406213</v>
      </c>
      <c r="H32" s="66">
        <f>'Working Hours (Kj)'!$C28/'IOT (Xj) '!H$67</f>
        <v>1.0611385923626514E-3</v>
      </c>
      <c r="I32" s="66">
        <f>'Working Hours (Kj)'!$C28/'IOT (Xj) '!I$67</f>
        <v>6.7158641943246946E-3</v>
      </c>
      <c r="J32" s="66">
        <f>'Working Hours (Kj)'!$C28/'IOT (Xj) '!J$67</f>
        <v>1.8020980255516839E-2</v>
      </c>
      <c r="K32" s="66">
        <f>'Working Hours (Kj)'!$C28/'IOT (Xj) '!K$67</f>
        <v>6.5733778448085946E-3</v>
      </c>
      <c r="L32" s="66">
        <f>'Working Hours (Kj)'!$C28/'IOT (Xj) '!L$67</f>
        <v>3.161865403229915E-3</v>
      </c>
      <c r="M32" s="66">
        <f>'Working Hours (Kj)'!$C28/'IOT (Xj) '!M$67</f>
        <v>3.2339955813080997E-3</v>
      </c>
      <c r="N32" s="66">
        <f>'Working Hours (Kj)'!$C28/'IOT (Xj) '!N$67</f>
        <v>8.9700156668227563E-3</v>
      </c>
      <c r="O32" s="66">
        <f>'Working Hours (Kj)'!$C28/'IOT (Xj) '!O$67</f>
        <v>6.4576810544672101E-3</v>
      </c>
      <c r="P32" s="66">
        <f>'Working Hours (Kj)'!$C28/'IOT (Xj) '!P$67</f>
        <v>6.9343987843847061E-3</v>
      </c>
      <c r="Q32" s="66">
        <f>'Working Hours (Kj)'!$C28/'IOT (Xj) '!Q$67</f>
        <v>3.8385860919861554E-3</v>
      </c>
      <c r="R32" s="66">
        <f>'Working Hours (Kj)'!$C28/'IOT (Xj) '!R$67</f>
        <v>3.4922022209918392E-3</v>
      </c>
      <c r="S32" s="66">
        <f>'Working Hours (Kj)'!$C28/'IOT (Xj) '!S$67</f>
        <v>2.8679809985028001E-2</v>
      </c>
      <c r="T32" s="66">
        <f>'Working Hours (Kj)'!$C28/'IOT (Xj) '!T$67</f>
        <v>7.1068980048002049E-3</v>
      </c>
      <c r="U32" s="66">
        <f>'Working Hours (Kj)'!$C28/'IOT (Xj) '!U$67</f>
        <v>6.0023690613890185E-3</v>
      </c>
      <c r="V32" s="66">
        <f>'Working Hours (Kj)'!$C28/'IOT (Xj) '!V$67</f>
        <v>1.8977178801321403E-3</v>
      </c>
      <c r="W32" s="66">
        <f>'Working Hours (Kj)'!$C28/'IOT (Xj) '!W$67</f>
        <v>7.9431877054131819E-3</v>
      </c>
      <c r="X32" s="66">
        <f>'Working Hours (Kj)'!$C28/'IOT (Xj) '!X$67</f>
        <v>5.3039844668690351E-3</v>
      </c>
      <c r="Y32" s="66">
        <f>'Working Hours (Kj)'!$C28/'IOT (Xj) '!Y$67</f>
        <v>2.2370205477477063E-3</v>
      </c>
      <c r="Z32" s="66">
        <f>'Working Hours (Kj)'!$C28/'IOT (Xj) '!Z$67</f>
        <v>4.3718552413583231E-3</v>
      </c>
      <c r="AA32" s="66">
        <f>'Working Hours (Kj)'!$C28/'IOT (Xj) '!AA$67</f>
        <v>8.7810308783597946E-4</v>
      </c>
      <c r="AB32" s="66">
        <f>'Working Hours (Kj)'!$C28/'IOT (Xj) '!AB$67</f>
        <v>5.4508007191823415E-4</v>
      </c>
      <c r="AC32" s="66">
        <f>'Working Hours (Kj)'!$C28/'IOT (Xj) '!AC$67</f>
        <v>2.4149703888746215E-3</v>
      </c>
      <c r="AD32" s="66">
        <f>'Working Hours (Kj)'!$C28/'IOT (Xj) '!AD$67</f>
        <v>5.7560706336251669E-2</v>
      </c>
      <c r="AE32" s="66">
        <f>'Working Hours (Kj)'!$C28/'IOT (Xj) '!AE$67</f>
        <v>1.0590085656758693E-2</v>
      </c>
      <c r="AF32" s="66">
        <f>'Working Hours (Kj)'!$C28/'IOT (Xj) '!AF$67</f>
        <v>2.7731720481996621E-3</v>
      </c>
      <c r="AG32" s="66">
        <f>'Working Hours (Kj)'!$C28/'IOT (Xj) '!AG$67</f>
        <v>2.5757505934693472E-2</v>
      </c>
      <c r="AH32" s="66">
        <f>'Working Hours (Kj)'!$C28/'IOT (Xj) '!AH$67</f>
        <v>1.0654134811740649E-3</v>
      </c>
      <c r="AI32" s="66">
        <f>'Working Hours (Kj)'!$C28/'IOT (Xj) '!AI$67</f>
        <v>6.6057005649476979E-3</v>
      </c>
      <c r="AJ32" s="66">
        <f>'Working Hours (Kj)'!$C28/'IOT (Xj) '!AJ$67</f>
        <v>4.0079725156924031E-3</v>
      </c>
      <c r="AK32" s="66">
        <f>'Working Hours (Kj)'!$C28/'IOT (Xj) '!AK$67</f>
        <v>3.5369407731270204E-3</v>
      </c>
      <c r="AL32" s="66">
        <f>'Working Hours (Kj)'!$C28/'IOT (Xj) '!AL$67</f>
        <v>1.7192486130055589E-3</v>
      </c>
      <c r="AM32" s="66">
        <f>'Working Hours (Kj)'!$C28/'IOT (Xj) '!AM$67</f>
        <v>8.8801245364223248E-4</v>
      </c>
      <c r="AN32" s="66">
        <f>'Working Hours (Kj)'!$C28/'IOT (Xj) '!AN$67</f>
        <v>1.3822774164810691E-3</v>
      </c>
      <c r="AO32" s="66">
        <f>'Working Hours (Kj)'!$C28/'IOT (Xj) '!AO$67</f>
        <v>1.5777689649772528E-3</v>
      </c>
      <c r="AP32" s="66">
        <f>'Working Hours (Kj)'!$C28/'IOT (Xj) '!AP$67</f>
        <v>1.4515998780047414E-3</v>
      </c>
      <c r="AQ32" s="66">
        <f>'Working Hours (Kj)'!$C28/'IOT (Xj) '!AQ$67</f>
        <v>1.9789307746954005E-3</v>
      </c>
      <c r="AR32" s="66">
        <f>'Working Hours (Kj)'!$C28/'IOT (Xj) '!AR$67</f>
        <v>1.2266487471490179E-3</v>
      </c>
      <c r="AS32" s="66">
        <f>'Working Hours (Kj)'!$C28/'IOT (Xj) '!AS$67</f>
        <v>3.6619364096367344E-3</v>
      </c>
      <c r="AT32" s="66">
        <f>'Working Hours (Kj)'!$C28/'IOT (Xj) '!AT$67</f>
        <v>4.3173933247074867E-3</v>
      </c>
      <c r="AU32" s="66">
        <f>'Working Hours (Kj)'!$C28/'IOT (Xj) '!AU$67</f>
        <v>1.3095493062354411E-2</v>
      </c>
    </row>
    <row r="33" spans="2:47" x14ac:dyDescent="0.3">
      <c r="B33" s="59" t="s">
        <v>18</v>
      </c>
      <c r="C33" s="66">
        <f>'Working Hours (Kj)'!$C29/'IOT (Xj) '!C$67</f>
        <v>1.5324186586621676E-3</v>
      </c>
      <c r="D33" s="66">
        <f>'Working Hours (Kj)'!$C29/'IOT (Xj) '!D$67</f>
        <v>3.2298405270611417E-2</v>
      </c>
      <c r="E33" s="66">
        <f>'Working Hours (Kj)'!$C29/'IOT (Xj) '!E$67</f>
        <v>7.8815776425512726E-2</v>
      </c>
      <c r="F33" s="66">
        <f>'Working Hours (Kj)'!$C29/'IOT (Xj) '!F$67</f>
        <v>2.299938178230845E-2</v>
      </c>
      <c r="G33" s="66">
        <f>'Working Hours (Kj)'!$C29/'IOT (Xj) '!G$67</f>
        <v>0.31335627240143366</v>
      </c>
      <c r="H33" s="66">
        <f>'Working Hours (Kj)'!$C29/'IOT (Xj) '!H$67</f>
        <v>7.1748758214454974E-4</v>
      </c>
      <c r="I33" s="66">
        <f>'Working Hours (Kj)'!$C29/'IOT (Xj) '!I$67</f>
        <v>4.5409234924427364E-3</v>
      </c>
      <c r="J33" s="66">
        <f>'Working Hours (Kj)'!$C29/'IOT (Xj) '!J$67</f>
        <v>1.2184864111498257E-2</v>
      </c>
      <c r="K33" s="66">
        <f>'Working Hours (Kj)'!$C29/'IOT (Xj) '!K$67</f>
        <v>4.4445815186999029E-3</v>
      </c>
      <c r="L33" s="66">
        <f>'Working Hours (Kj)'!$C29/'IOT (Xj) '!L$67</f>
        <v>2.1378914870854348E-3</v>
      </c>
      <c r="M33" s="66">
        <f>'Working Hours (Kj)'!$C29/'IOT (Xj) '!M$67</f>
        <v>2.1866622201842508E-3</v>
      </c>
      <c r="N33" s="66">
        <f>'Working Hours (Kj)'!$C29/'IOT (Xj) '!N$67</f>
        <v>6.0650652976985374E-3</v>
      </c>
      <c r="O33" s="66">
        <f>'Working Hours (Kj)'!$C29/'IOT (Xj) '!O$67</f>
        <v>4.3663532731517893E-3</v>
      </c>
      <c r="P33" s="66">
        <f>'Working Hours (Kj)'!$C29/'IOT (Xj) '!P$67</f>
        <v>4.6886853925051947E-3</v>
      </c>
      <c r="Q33" s="66">
        <f>'Working Hours (Kj)'!$C29/'IOT (Xj) '!Q$67</f>
        <v>2.5954553663538773E-3</v>
      </c>
      <c r="R33" s="66">
        <f>'Working Hours (Kj)'!$C29/'IOT (Xj) '!R$67</f>
        <v>2.3612483288544379E-3</v>
      </c>
      <c r="S33" s="66">
        <f>'Working Hours (Kj)'!$C29/'IOT (Xj) '!S$67</f>
        <v>1.9391819005193985E-2</v>
      </c>
      <c r="T33" s="66">
        <f>'Working Hours (Kj)'!$C29/'IOT (Xj) '!T$67</f>
        <v>4.8053205327861339E-3</v>
      </c>
      <c r="U33" s="66">
        <f>'Working Hours (Kj)'!$C29/'IOT (Xj) '!U$67</f>
        <v>4.0584946170004518E-3</v>
      </c>
      <c r="V33" s="66">
        <f>'Working Hours (Kj)'!$C29/'IOT (Xj) '!V$67</f>
        <v>1.2831396607458014E-3</v>
      </c>
      <c r="W33" s="66">
        <f>'Working Hours (Kj)'!$C29/'IOT (Xj) '!W$67</f>
        <v>5.3707768073800281E-3</v>
      </c>
      <c r="X33" s="66">
        <f>'Working Hours (Kj)'!$C29/'IOT (Xj) '!X$67</f>
        <v>3.5862827139223888E-3</v>
      </c>
      <c r="Y33" s="66">
        <f>'Working Hours (Kj)'!$C29/'IOT (Xj) '!Y$67</f>
        <v>1.5125587511029348E-3</v>
      </c>
      <c r="Z33" s="66">
        <f>'Working Hours (Kj)'!$C29/'IOT (Xj) '!Z$67</f>
        <v>2.9560246599118641E-3</v>
      </c>
      <c r="AA33" s="66">
        <f>'Working Hours (Kj)'!$C29/'IOT (Xj) '!AA$67</f>
        <v>5.9372834604227054E-4</v>
      </c>
      <c r="AB33" s="66">
        <f>'Working Hours (Kj)'!$C29/'IOT (Xj) '!AB$67</f>
        <v>3.6855523462305109E-4</v>
      </c>
      <c r="AC33" s="66">
        <f>'Working Hours (Kj)'!$C29/'IOT (Xj) '!AC$67</f>
        <v>1.63287932201807E-3</v>
      </c>
      <c r="AD33" s="66">
        <f>'Working Hours (Kj)'!$C29/'IOT (Xj) '!AD$67</f>
        <v>3.8919602314883513E-2</v>
      </c>
      <c r="AE33" s="66">
        <f>'Working Hours (Kj)'!$C29/'IOT (Xj) '!AE$67</f>
        <v>7.1604736716377156E-3</v>
      </c>
      <c r="AF33" s="66">
        <f>'Working Hours (Kj)'!$C29/'IOT (Xj) '!AF$67</f>
        <v>1.8750769428746072E-3</v>
      </c>
      <c r="AG33" s="66">
        <f>'Working Hours (Kj)'!$C29/'IOT (Xj) '!AG$67</f>
        <v>1.7415906638556418E-2</v>
      </c>
      <c r="AH33" s="66">
        <f>'Working Hours (Kj)'!$C29/'IOT (Xj) '!AH$67</f>
        <v>7.203780430695536E-4</v>
      </c>
      <c r="AI33" s="66">
        <f>'Working Hours (Kj)'!$C29/'IOT (Xj) '!AI$67</f>
        <v>4.4664364870215289E-3</v>
      </c>
      <c r="AJ33" s="66">
        <f>'Working Hours (Kj)'!$C29/'IOT (Xj) '!AJ$67</f>
        <v>2.7099857928861103E-3</v>
      </c>
      <c r="AK33" s="66">
        <f>'Working Hours (Kj)'!$C29/'IOT (Xj) '!AK$67</f>
        <v>2.3914982470377446E-3</v>
      </c>
      <c r="AL33" s="66">
        <f>'Working Hours (Kj)'!$C29/'IOT (Xj) '!AL$67</f>
        <v>1.1624678805661219E-3</v>
      </c>
      <c r="AM33" s="66">
        <f>'Working Hours (Kj)'!$C29/'IOT (Xj) '!AM$67</f>
        <v>6.0042855180623587E-4</v>
      </c>
      <c r="AN33" s="66">
        <f>'Working Hours (Kj)'!$C29/'IOT (Xj) '!AN$67</f>
        <v>9.3462521158129168E-4</v>
      </c>
      <c r="AO33" s="66">
        <f>'Working Hours (Kj)'!$C29/'IOT (Xj) '!AO$67</f>
        <v>1.0668065868226937E-3</v>
      </c>
      <c r="AP33" s="66">
        <f>'Working Hours (Kj)'!$C29/'IOT (Xj) '!AP$67</f>
        <v>9.814975105108645E-4</v>
      </c>
      <c r="AQ33" s="66">
        <f>'Working Hours (Kj)'!$C29/'IOT (Xj) '!AQ$67</f>
        <v>1.3380516616649425E-3</v>
      </c>
      <c r="AR33" s="66">
        <f>'Working Hours (Kj)'!$C29/'IOT (Xj) '!AR$67</f>
        <v>8.2939707411169915E-4</v>
      </c>
      <c r="AS33" s="66">
        <f>'Working Hours (Kj)'!$C29/'IOT (Xj) '!AS$67</f>
        <v>2.4760138962314025E-3</v>
      </c>
      <c r="AT33" s="66">
        <f>'Working Hours (Kj)'!$C29/'IOT (Xj) '!AT$67</f>
        <v>2.9192003005133766E-3</v>
      </c>
      <c r="AU33" s="66">
        <f>'Working Hours (Kj)'!$C29/'IOT (Xj) '!AU$67</f>
        <v>8.854501873670706E-3</v>
      </c>
    </row>
    <row r="34" spans="2:47" x14ac:dyDescent="0.3">
      <c r="B34" s="59" t="s">
        <v>19</v>
      </c>
      <c r="C34" s="66">
        <f>'Working Hours (Kj)'!$C30/'IOT (Xj) '!C$67</f>
        <v>5.7577283582743582E-3</v>
      </c>
      <c r="D34" s="66">
        <f>'Working Hours (Kj)'!$C30/'IOT (Xj) '!D$67</f>
        <v>0.12135420232744289</v>
      </c>
      <c r="E34" s="66">
        <f>'Working Hours (Kj)'!$C30/'IOT (Xj) '!E$67</f>
        <v>0.29613306288032454</v>
      </c>
      <c r="F34" s="66">
        <f>'Working Hours (Kj)'!$C30/'IOT (Xj) '!F$67</f>
        <v>8.6415152910226889E-2</v>
      </c>
      <c r="G34" s="66">
        <f>'Working Hours (Kj)'!$C30/'IOT (Xj) '!G$67</f>
        <v>1.1773677419354838</v>
      </c>
      <c r="H34" s="66">
        <f>'Working Hours (Kj)'!$C30/'IOT (Xj) '!H$67</f>
        <v>2.6958028571838909E-3</v>
      </c>
      <c r="I34" s="66">
        <f>'Working Hours (Kj)'!$C30/'IOT (Xj) '!I$67</f>
        <v>1.706152807354698E-2</v>
      </c>
      <c r="J34" s="66">
        <f>'Working Hours (Kj)'!$C30/'IOT (Xj) '!J$67</f>
        <v>4.5781965156794419E-2</v>
      </c>
      <c r="K34" s="66">
        <f>'Working Hours (Kj)'!$C30/'IOT (Xj) '!K$67</f>
        <v>1.6699544152785073E-2</v>
      </c>
      <c r="L34" s="66">
        <f>'Working Hours (Kj)'!$C30/'IOT (Xj) '!L$67</f>
        <v>8.032660247592846E-3</v>
      </c>
      <c r="M34" s="66">
        <f>'Working Hours (Kj)'!$C30/'IOT (Xj) '!M$67</f>
        <v>8.2159056234107283E-3</v>
      </c>
      <c r="N34" s="66">
        <f>'Working Hours (Kj)'!$C30/'IOT (Xj) '!N$67</f>
        <v>2.2788157963197418E-2</v>
      </c>
      <c r="O34" s="66">
        <f>'Working Hours (Kj)'!$C30/'IOT (Xj) '!O$67</f>
        <v>1.6405618608832453E-2</v>
      </c>
      <c r="P34" s="66">
        <f>'Working Hours (Kj)'!$C30/'IOT (Xj) '!P$67</f>
        <v>1.7616711134946703E-2</v>
      </c>
      <c r="Q34" s="66">
        <f>'Working Hours (Kj)'!$C30/'IOT (Xj) '!Q$67</f>
        <v>9.7518565706694229E-3</v>
      </c>
      <c r="R34" s="66">
        <f>'Working Hours (Kj)'!$C30/'IOT (Xj) '!R$67</f>
        <v>8.8718747889967725E-3</v>
      </c>
      <c r="S34" s="66">
        <f>'Working Hours (Kj)'!$C30/'IOT (Xj) '!S$67</f>
        <v>7.2860523835049248E-2</v>
      </c>
      <c r="T34" s="66">
        <f>'Working Hours (Kj)'!$C30/'IOT (Xj) '!T$67</f>
        <v>1.8054942196002267E-2</v>
      </c>
      <c r="U34" s="66">
        <f>'Working Hours (Kj)'!$C30/'IOT (Xj) '!U$67</f>
        <v>1.5248906959021116E-2</v>
      </c>
      <c r="V34" s="66">
        <f>'Working Hours (Kj)'!$C30/'IOT (Xj) '!V$67</f>
        <v>4.8211169777536422E-3</v>
      </c>
      <c r="W34" s="66">
        <f>'Working Hours (Kj)'!$C30/'IOT (Xj) '!W$67</f>
        <v>2.0179520625787095E-2</v>
      </c>
      <c r="X34" s="66">
        <f>'Working Hours (Kj)'!$C30/'IOT (Xj) '!X$67</f>
        <v>1.3474673886290917E-2</v>
      </c>
      <c r="Y34" s="66">
        <f>'Working Hours (Kj)'!$C30/'IOT (Xj) '!Y$67</f>
        <v>5.6831090939498622E-3</v>
      </c>
      <c r="Z34" s="66">
        <f>'Working Hours (Kj)'!$C30/'IOT (Xj) '!Z$67</f>
        <v>1.1106616926076614E-2</v>
      </c>
      <c r="AA34" s="66">
        <f>'Working Hours (Kj)'!$C30/'IOT (Xj) '!AA$67</f>
        <v>2.2308045623141621E-3</v>
      </c>
      <c r="AB34" s="66">
        <f>'Working Hours (Kj)'!$C30/'IOT (Xj) '!AB$67</f>
        <v>1.3847657844574832E-3</v>
      </c>
      <c r="AC34" s="66">
        <f>'Working Hours (Kj)'!$C30/'IOT (Xj) '!AC$67</f>
        <v>6.1351873555436226E-3</v>
      </c>
      <c r="AD34" s="66">
        <f>'Working Hours (Kj)'!$C30/'IOT (Xj) '!AD$67</f>
        <v>0.14623190384330018</v>
      </c>
      <c r="AE34" s="66">
        <f>'Working Hours (Kj)'!$C30/'IOT (Xj) '!AE$67</f>
        <v>2.6903915640036854E-2</v>
      </c>
      <c r="AF34" s="66">
        <f>'Working Hours (Kj)'!$C30/'IOT (Xj) '!AF$67</f>
        <v>7.0451920086647855E-3</v>
      </c>
      <c r="AG34" s="66">
        <f>'Working Hours (Kj)'!$C30/'IOT (Xj) '!AG$67</f>
        <v>6.5436464748750811E-2</v>
      </c>
      <c r="AH34" s="66">
        <f>'Working Hours (Kj)'!$C30/'IOT (Xj) '!AH$67</f>
        <v>2.7066631326982254E-3</v>
      </c>
      <c r="AI34" s="66">
        <f>'Working Hours (Kj)'!$C30/'IOT (Xj) '!AI$67</f>
        <v>1.6781659422110014E-2</v>
      </c>
      <c r="AJ34" s="66">
        <f>'Working Hours (Kj)'!$C30/'IOT (Xj) '!AJ$67</f>
        <v>1.0182179629581792E-2</v>
      </c>
      <c r="AK34" s="66">
        <f>'Working Hours (Kj)'!$C30/'IOT (Xj) '!AK$67</f>
        <v>8.9855322485787089E-3</v>
      </c>
      <c r="AL34" s="66">
        <f>'Working Hours (Kj)'!$C30/'IOT (Xj) '!AL$67</f>
        <v>4.3677191240688263E-3</v>
      </c>
      <c r="AM34" s="66">
        <f>'Working Hours (Kj)'!$C30/'IOT (Xj) '!AM$67</f>
        <v>2.2559791218350806E-3</v>
      </c>
      <c r="AN34" s="66">
        <f>'Working Hours (Kj)'!$C30/'IOT (Xj) '!AN$67</f>
        <v>3.5116500668151444E-3</v>
      </c>
      <c r="AO34" s="66">
        <f>'Working Hours (Kj)'!$C30/'IOT (Xj) '!AO$67</f>
        <v>4.0082927097124512E-3</v>
      </c>
      <c r="AP34" s="66">
        <f>'Working Hours (Kj)'!$C30/'IOT (Xj) '!AP$67</f>
        <v>3.687762490948588E-3</v>
      </c>
      <c r="AQ34" s="66">
        <f>'Working Hours (Kj)'!$C30/'IOT (Xj) '!AQ$67</f>
        <v>5.0274368258673083E-3</v>
      </c>
      <c r="AR34" s="66">
        <f>'Working Hours (Kj)'!$C30/'IOT (Xj) '!AR$67</f>
        <v>3.1162783270022093E-3</v>
      </c>
      <c r="AS34" s="66">
        <f>'Working Hours (Kj)'!$C30/'IOT (Xj) '!AS$67</f>
        <v>9.3030813382675021E-3</v>
      </c>
      <c r="AT34" s="66">
        <f>'Working Hours (Kj)'!$C30/'IOT (Xj) '!AT$67</f>
        <v>1.0968257439792978E-2</v>
      </c>
      <c r="AU34" s="66">
        <f>'Working Hours (Kj)'!$C30/'IOT (Xj) '!AU$67</f>
        <v>3.3268856554471489E-2</v>
      </c>
    </row>
    <row r="35" spans="2:47" x14ac:dyDescent="0.3">
      <c r="B35" s="59" t="s">
        <v>20</v>
      </c>
      <c r="C35" s="66">
        <f>'Working Hours (Kj)'!$C31/'IOT (Xj) '!C$67</f>
        <v>6.1495117693886338E-4</v>
      </c>
      <c r="D35" s="66">
        <f>'Working Hours (Kj)'!$C31/'IOT (Xj) '!D$67</f>
        <v>1.2961172341604581E-2</v>
      </c>
      <c r="E35" s="66">
        <f>'Working Hours (Kj)'!$C31/'IOT (Xj) '!E$67</f>
        <v>3.16283374652543E-2</v>
      </c>
      <c r="F35" s="66">
        <f>'Working Hours (Kj)'!$C31/'IOT (Xj) '!F$67</f>
        <v>9.2295253754247509E-3</v>
      </c>
      <c r="G35" s="66">
        <f>'Working Hours (Kj)'!$C31/'IOT (Xj) '!G$67</f>
        <v>0.12574814814814814</v>
      </c>
      <c r="H35" s="66">
        <f>'Working Hours (Kj)'!$C31/'IOT (Xj) '!H$67</f>
        <v>2.8792381937192289E-4</v>
      </c>
      <c r="I35" s="66">
        <f>'Working Hours (Kj)'!$C31/'IOT (Xj) '!I$67</f>
        <v>1.822247615090289E-3</v>
      </c>
      <c r="J35" s="66">
        <f>'Working Hours (Kj)'!$C31/'IOT (Xj) '!J$67</f>
        <v>4.8897189314750285E-3</v>
      </c>
      <c r="K35" s="66">
        <f>'Working Hours (Kj)'!$C31/'IOT (Xj) '!K$67</f>
        <v>1.7835861110640386E-3</v>
      </c>
      <c r="L35" s="66">
        <f>'Working Hours (Kj)'!$C31/'IOT (Xj) '!L$67</f>
        <v>8.5792409190483458E-4</v>
      </c>
      <c r="M35" s="66">
        <f>'Working Hours (Kj)'!$C31/'IOT (Xj) '!M$67</f>
        <v>8.7749551877944058E-4</v>
      </c>
      <c r="N35" s="66">
        <f>'Working Hours (Kj)'!$C31/'IOT (Xj) '!N$67</f>
        <v>2.4338773362932642E-3</v>
      </c>
      <c r="O35" s="66">
        <f>'Working Hours (Kj)'!$C31/'IOT (Xj) '!O$67</f>
        <v>1.7521935465075144E-3</v>
      </c>
      <c r="P35" s="66">
        <f>'Working Hours (Kj)'!$C31/'IOT (Xj) '!P$67</f>
        <v>1.8815436526558064E-3</v>
      </c>
      <c r="Q35" s="66">
        <f>'Working Hours (Kj)'!$C31/'IOT (Xj) '!Q$67</f>
        <v>1.0415419593135301E-3</v>
      </c>
      <c r="R35" s="66">
        <f>'Working Hours (Kj)'!$C31/'IOT (Xj) '!R$67</f>
        <v>9.4755596368268713E-4</v>
      </c>
      <c r="S35" s="66">
        <f>'Working Hours (Kj)'!$C31/'IOT (Xj) '!S$67</f>
        <v>7.7818302804014703E-3</v>
      </c>
      <c r="T35" s="66">
        <f>'Working Hours (Kj)'!$C31/'IOT (Xj) '!T$67</f>
        <v>1.9283486927685455E-3</v>
      </c>
      <c r="U35" s="66">
        <f>'Working Hours (Kj)'!$C31/'IOT (Xj) '!U$67</f>
        <v>1.6286515615147445E-3</v>
      </c>
      <c r="V35" s="66">
        <f>'Working Hours (Kj)'!$C31/'IOT (Xj) '!V$67</f>
        <v>5.1491688651287822E-4</v>
      </c>
      <c r="W35" s="66">
        <f>'Working Hours (Kj)'!$C31/'IOT (Xj) '!W$67</f>
        <v>2.1552631848385873E-3</v>
      </c>
      <c r="X35" s="66">
        <f>'Working Hours (Kj)'!$C31/'IOT (Xj) '!X$67</f>
        <v>1.4391555227390817E-3</v>
      </c>
      <c r="Y35" s="66">
        <f>'Working Hours (Kj)'!$C31/'IOT (Xj) '!Y$67</f>
        <v>6.0698150529697064E-4</v>
      </c>
      <c r="Z35" s="66">
        <f>'Working Hours (Kj)'!$C31/'IOT (Xj) '!Z$67</f>
        <v>1.18623643310379E-3</v>
      </c>
      <c r="AA35" s="66">
        <f>'Working Hours (Kj)'!$C31/'IOT (Xj) '!AA$67</f>
        <v>2.3825991880013447E-4</v>
      </c>
      <c r="AB35" s="66">
        <f>'Working Hours (Kj)'!$C31/'IOT (Xj) '!AB$67</f>
        <v>1.4789918800407227E-4</v>
      </c>
      <c r="AC35" s="66">
        <f>'Working Hours (Kj)'!$C31/'IOT (Xj) '!AC$67</f>
        <v>6.5526548844738089E-4</v>
      </c>
      <c r="AD35" s="66">
        <f>'Working Hours (Kj)'!$C31/'IOT (Xj) '!AD$67</f>
        <v>1.561822228817332E-2</v>
      </c>
      <c r="AE35" s="66">
        <f>'Working Hours (Kj)'!$C31/'IOT (Xj) '!AE$67</f>
        <v>2.8734586902364944E-3</v>
      </c>
      <c r="AF35" s="66">
        <f>'Working Hours (Kj)'!$C31/'IOT (Xj) '!AF$67</f>
        <v>7.5245806121828891E-4</v>
      </c>
      <c r="AG35" s="66">
        <f>'Working Hours (Kj)'!$C31/'IOT (Xj) '!AG$67</f>
        <v>6.9889075183850995E-3</v>
      </c>
      <c r="AH35" s="66">
        <f>'Working Hours (Kj)'!$C31/'IOT (Xj) '!AH$67</f>
        <v>2.8908374543891473E-4</v>
      </c>
      <c r="AI35" s="66">
        <f>'Working Hours (Kj)'!$C31/'IOT (Xj) '!AI$67</f>
        <v>1.7923563896138173E-3</v>
      </c>
      <c r="AJ35" s="66">
        <f>'Working Hours (Kj)'!$C31/'IOT (Xj) '!AJ$67</f>
        <v>1.0875023893782449E-3</v>
      </c>
      <c r="AK35" s="66">
        <f>'Working Hours (Kj)'!$C31/'IOT (Xj) '!AK$67</f>
        <v>9.5969508942614985E-4</v>
      </c>
      <c r="AL35" s="66">
        <f>'Working Hours (Kj)'!$C31/'IOT (Xj) '!AL$67</f>
        <v>4.6649196501682559E-4</v>
      </c>
      <c r="AM35" s="66">
        <f>'Working Hours (Kj)'!$C31/'IOT (Xj) '!AM$67</f>
        <v>2.4094867451124032E-4</v>
      </c>
      <c r="AN35" s="66">
        <f>'Working Hours (Kj)'!$C31/'IOT (Xj) '!AN$67</f>
        <v>3.7505995545657016E-4</v>
      </c>
      <c r="AO35" s="66">
        <f>'Working Hours (Kj)'!$C31/'IOT (Xj) '!AO$67</f>
        <v>4.2810361412949524E-4</v>
      </c>
      <c r="AP35" s="66">
        <f>'Working Hours (Kj)'!$C31/'IOT (Xj) '!AP$67</f>
        <v>3.9386955114351844E-4</v>
      </c>
      <c r="AQ35" s="66">
        <f>'Working Hours (Kj)'!$C31/'IOT (Xj) '!AQ$67</f>
        <v>5.369527703768702E-4</v>
      </c>
      <c r="AR35" s="66">
        <f>'Working Hours (Kj)'!$C31/'IOT (Xj) '!AR$67</f>
        <v>3.3283248281505077E-4</v>
      </c>
      <c r="AS35" s="66">
        <f>'Working Hours (Kj)'!$C31/'IOT (Xj) '!AS$67</f>
        <v>9.9361075447473748E-4</v>
      </c>
      <c r="AT35" s="66">
        <f>'Working Hours (Kj)'!$C31/'IOT (Xj) '!AT$67</f>
        <v>1.1714590202707403E-3</v>
      </c>
      <c r="AU35" s="66">
        <f>'Working Hours (Kj)'!$C31/'IOT (Xj) '!AU$67</f>
        <v>3.5532628878160765E-3</v>
      </c>
    </row>
    <row r="36" spans="2:47" x14ac:dyDescent="0.3">
      <c r="B36" s="59" t="s">
        <v>21</v>
      </c>
      <c r="C36" s="66">
        <f>'Working Hours (Kj)'!$C32/'IOT (Xj) '!C$67</f>
        <v>1.7332696479042968E-3</v>
      </c>
      <c r="D36" s="66">
        <f>'Working Hours (Kj)'!$C32/'IOT (Xj) '!D$67</f>
        <v>3.6531691398312915E-2</v>
      </c>
      <c r="E36" s="66">
        <f>'Working Hours (Kj)'!$C32/'IOT (Xj) '!E$67</f>
        <v>8.9145999549245E-2</v>
      </c>
      <c r="F36" s="66">
        <f>'Working Hours (Kj)'!$C32/'IOT (Xj) '!F$67</f>
        <v>2.6013863860572181E-2</v>
      </c>
      <c r="G36" s="66">
        <f>'Working Hours (Kj)'!$C32/'IOT (Xj) '!G$67</f>
        <v>0.35442724014336918</v>
      </c>
      <c r="H36" s="66">
        <f>'Working Hours (Kj)'!$C32/'IOT (Xj) '!H$67</f>
        <v>8.115272166974763E-4</v>
      </c>
      <c r="I36" s="66">
        <f>'Working Hours (Kj)'!$C32/'IOT (Xj) '!I$67</f>
        <v>5.1360930764036781E-3</v>
      </c>
      <c r="J36" s="66">
        <f>'Working Hours (Kj)'!$C32/'IOT (Xj) '!J$67</f>
        <v>1.3781909407665506E-2</v>
      </c>
      <c r="K36" s="66">
        <f>'Working Hours (Kj)'!$C32/'IOT (Xj) '!K$67</f>
        <v>5.0271237565877548E-3</v>
      </c>
      <c r="L36" s="66">
        <f>'Working Hours (Kj)'!$C32/'IOT (Xj) '!L$67</f>
        <v>2.4181005654898367E-3</v>
      </c>
      <c r="M36" s="66">
        <f>'Working Hours (Kj)'!$C32/'IOT (Xj) '!M$67</f>
        <v>2.4732635791404394E-3</v>
      </c>
      <c r="N36" s="66">
        <f>'Working Hours (Kj)'!$C32/'IOT (Xj) '!N$67</f>
        <v>6.8600010406007737E-3</v>
      </c>
      <c r="O36" s="66">
        <f>'Working Hours (Kj)'!$C32/'IOT (Xj) '!O$67</f>
        <v>4.9386422943901321E-3</v>
      </c>
      <c r="P36" s="66">
        <f>'Working Hours (Kj)'!$C32/'IOT (Xj) '!P$67</f>
        <v>5.3032218274451969E-3</v>
      </c>
      <c r="Q36" s="66">
        <f>'Working Hours (Kj)'!$C32/'IOT (Xj) '!Q$67</f>
        <v>2.9356364095167648E-3</v>
      </c>
      <c r="R36" s="66">
        <f>'Working Hours (Kj)'!$C32/'IOT (Xj) '!R$67</f>
        <v>2.6707323331217679E-3</v>
      </c>
      <c r="S36" s="66">
        <f>'Working Hours (Kj)'!$C32/'IOT (Xj) '!S$67</f>
        <v>2.1933465185486407E-2</v>
      </c>
      <c r="T36" s="66">
        <f>'Working Hours (Kj)'!$C32/'IOT (Xj) '!T$67</f>
        <v>5.4351440977629577E-3</v>
      </c>
      <c r="U36" s="66">
        <f>'Working Hours (Kj)'!$C32/'IOT (Xj) '!U$67</f>
        <v>4.5904332318500267E-3</v>
      </c>
      <c r="V36" s="66">
        <f>'Working Hours (Kj)'!$C32/'IOT (Xj) '!V$67</f>
        <v>1.451318159969766E-3</v>
      </c>
      <c r="W36" s="66">
        <f>'Working Hours (Kj)'!$C32/'IOT (Xj) '!W$67</f>
        <v>6.0747135733958584E-3</v>
      </c>
      <c r="X36" s="66">
        <f>'Working Hours (Kj)'!$C32/'IOT (Xj) '!X$67</f>
        <v>4.0563294773976544E-3</v>
      </c>
      <c r="Y36" s="66">
        <f>'Working Hours (Kj)'!$C32/'IOT (Xj) '!Y$67</f>
        <v>1.7108067427523488E-3</v>
      </c>
      <c r="Z36" s="66">
        <f>'Working Hours (Kj)'!$C32/'IOT (Xj) '!Z$67</f>
        <v>3.3434647852401186E-3</v>
      </c>
      <c r="AA36" s="66">
        <f>'Working Hours (Kj)'!$C32/'IOT (Xj) '!AA$67</f>
        <v>6.7154710984392745E-4</v>
      </c>
      <c r="AB36" s="66">
        <f>'Working Hours (Kj)'!$C32/'IOT (Xj) '!AB$67</f>
        <v>4.1686101780180054E-4</v>
      </c>
      <c r="AC36" s="66">
        <f>'Working Hours (Kj)'!$C32/'IOT (Xj) '!AC$67</f>
        <v>1.8468974855835455E-3</v>
      </c>
      <c r="AD36" s="66">
        <f>'Working Hours (Kj)'!$C32/'IOT (Xj) '!AD$67</f>
        <v>4.4020715239649802E-2</v>
      </c>
      <c r="AE36" s="66">
        <f>'Working Hours (Kj)'!$C32/'IOT (Xj) '!AE$67</f>
        <v>8.0989823567552827E-3</v>
      </c>
      <c r="AF36" s="66">
        <f>'Working Hours (Kj)'!$C32/'IOT (Xj) '!AF$67</f>
        <v>2.1208394548047744E-3</v>
      </c>
      <c r="AG36" s="66">
        <f>'Working Hours (Kj)'!$C32/'IOT (Xj) '!AG$67</f>
        <v>1.9698574013512844E-2</v>
      </c>
      <c r="AH36" s="66">
        <f>'Working Hours (Kj)'!$C32/'IOT (Xj) '!AH$67</f>
        <v>8.147965244427477E-4</v>
      </c>
      <c r="AI36" s="66">
        <f>'Working Hours (Kj)'!$C32/'IOT (Xj) '!AI$67</f>
        <v>5.0518432110486233E-3</v>
      </c>
      <c r="AJ36" s="66">
        <f>'Working Hours (Kj)'!$C32/'IOT (Xj) '!AJ$67</f>
        <v>3.0651781055459409E-3</v>
      </c>
      <c r="AK36" s="66">
        <f>'Working Hours (Kj)'!$C32/'IOT (Xj) '!AK$67</f>
        <v>2.7049470464067696E-3</v>
      </c>
      <c r="AL36" s="66">
        <f>'Working Hours (Kj)'!$C32/'IOT (Xj) '!AL$67</f>
        <v>1.3148301755917789E-3</v>
      </c>
      <c r="AM36" s="66">
        <f>'Working Hours (Kj)'!$C32/'IOT (Xj) '!AM$67</f>
        <v>6.7912549791676212E-4</v>
      </c>
      <c r="AN36" s="66">
        <f>'Working Hours (Kj)'!$C32/'IOT (Xj) '!AN$67</f>
        <v>1.0571246325167039E-3</v>
      </c>
      <c r="AO36" s="66">
        <f>'Working Hours (Kj)'!$C32/'IOT (Xj) '!AO$67</f>
        <v>1.2066307511149888E-3</v>
      </c>
      <c r="AP36" s="66">
        <f>'Working Hours (Kj)'!$C32/'IOT (Xj) '!AP$67</f>
        <v>1.1101403881020944E-3</v>
      </c>
      <c r="AQ36" s="66">
        <f>'Working Hours (Kj)'!$C32/'IOT (Xj) '!AQ$67</f>
        <v>1.5134273648928721E-3</v>
      </c>
      <c r="AR36" s="66">
        <f>'Working Hours (Kj)'!$C32/'IOT (Xj) '!AR$67</f>
        <v>9.3810445761177642E-4</v>
      </c>
      <c r="AS36" s="66">
        <f>'Working Hours (Kj)'!$C32/'IOT (Xj) '!AS$67</f>
        <v>2.8005399894267809E-3</v>
      </c>
      <c r="AT36" s="66">
        <f>'Working Hours (Kj)'!$C32/'IOT (Xj) '!AT$67</f>
        <v>3.3018139321340629E-3</v>
      </c>
      <c r="AU36" s="66">
        <f>'Working Hours (Kj)'!$C32/'IOT (Xj) '!AU$67</f>
        <v>1.0015043381384829E-2</v>
      </c>
    </row>
    <row r="37" spans="2:47" x14ac:dyDescent="0.3">
      <c r="B37" s="59" t="s">
        <v>22</v>
      </c>
      <c r="C37" s="66">
        <f>'Working Hours (Kj)'!$C33/'IOT (Xj) '!C$67</f>
        <v>2.7077688920049952E-3</v>
      </c>
      <c r="D37" s="66">
        <f>'Working Hours (Kj)'!$C33/'IOT (Xj) '!D$67</f>
        <v>5.7070968536420172E-2</v>
      </c>
      <c r="E37" s="66">
        <f>'Working Hours (Kj)'!$C33/'IOT (Xj) '!E$67</f>
        <v>0.13926671174216812</v>
      </c>
      <c r="F37" s="66">
        <f>'Working Hours (Kj)'!$C33/'IOT (Xj) '!F$67</f>
        <v>4.0639684314370268E-2</v>
      </c>
      <c r="G37" s="66">
        <f>'Working Hours (Kj)'!$C33/'IOT (Xj) '!G$67</f>
        <v>0.55369749103942645</v>
      </c>
      <c r="H37" s="66">
        <f>'Working Hours (Kj)'!$C33/'IOT (Xj) '!H$67</f>
        <v>1.2677935917505636E-3</v>
      </c>
      <c r="I37" s="66">
        <f>'Working Hours (Kj)'!$C33/'IOT (Xj) '!I$67</f>
        <v>8.0237677245104666E-3</v>
      </c>
      <c r="J37" s="66">
        <f>'Working Hours (Kj)'!$C33/'IOT (Xj) '!J$67</f>
        <v>2.1530536585365852E-2</v>
      </c>
      <c r="K37" s="66">
        <f>'Working Hours (Kj)'!$C33/'IOT (Xj) '!K$67</f>
        <v>7.8535323922658481E-3</v>
      </c>
      <c r="L37" s="66">
        <f>'Working Hours (Kj)'!$C33/'IOT (Xj) '!L$67</f>
        <v>3.7776335014519332E-3</v>
      </c>
      <c r="M37" s="66">
        <f>'Working Hours (Kj)'!$C33/'IOT (Xj) '!M$67</f>
        <v>3.8638109133352786E-3</v>
      </c>
      <c r="N37" s="66">
        <f>'Working Hours (Kj)'!$C33/'IOT (Xj) '!N$67</f>
        <v>1.0716911496904211E-2</v>
      </c>
      <c r="O37" s="66">
        <f>'Working Hours (Kj)'!$C33/'IOT (Xj) '!O$67</f>
        <v>7.7153038418798616E-3</v>
      </c>
      <c r="P37" s="66">
        <f>'Working Hours (Kj)'!$C33/'IOT (Xj) '!P$67</f>
        <v>8.2848615673392773E-3</v>
      </c>
      <c r="Q37" s="66">
        <f>'Working Hours (Kj)'!$C33/'IOT (Xj) '!Q$67</f>
        <v>4.5861444337515116E-3</v>
      </c>
      <c r="R37" s="66">
        <f>'Working Hours (Kj)'!$C33/'IOT (Xj) '!R$67</f>
        <v>4.1723028723447356E-3</v>
      </c>
      <c r="S37" s="66">
        <f>'Working Hours (Kj)'!$C33/'IOT (Xj) '!S$67</f>
        <v>3.4265155912090346E-2</v>
      </c>
      <c r="T37" s="66">
        <f>'Working Hours (Kj)'!$C33/'IOT (Xj) '!T$67</f>
        <v>8.490954727835693E-3</v>
      </c>
      <c r="U37" s="66">
        <f>'Working Hours (Kj)'!$C33/'IOT (Xj) '!U$67</f>
        <v>7.1713205853794395E-3</v>
      </c>
      <c r="V37" s="66">
        <f>'Working Hours (Kj)'!$C33/'IOT (Xj) '!V$67</f>
        <v>2.2672953228712218E-3</v>
      </c>
      <c r="W37" s="66">
        <f>'Working Hours (Kj)'!$C33/'IOT (Xj) '!W$67</f>
        <v>9.4901104751763613E-3</v>
      </c>
      <c r="X37" s="66">
        <f>'Working Hours (Kj)'!$C33/'IOT (Xj) '!X$67</f>
        <v>6.3369267372220851E-3</v>
      </c>
      <c r="Y37" s="66">
        <f>'Working Hours (Kj)'!$C33/'IOT (Xj) '!Y$67</f>
        <v>2.6726766281624675E-3</v>
      </c>
      <c r="Z37" s="66">
        <f>'Working Hours (Kj)'!$C33/'IOT (Xj) '!Z$67</f>
        <v>5.223266874795721E-3</v>
      </c>
      <c r="AA37" s="66">
        <f>'Working Hours (Kj)'!$C33/'IOT (Xj) '!AA$67</f>
        <v>1.0491122231038178E-3</v>
      </c>
      <c r="AB37" s="66">
        <f>'Working Hours (Kj)'!$C33/'IOT (Xj) '!AB$67</f>
        <v>6.5123352137276991E-4</v>
      </c>
      <c r="AC37" s="66">
        <f>'Working Hours (Kj)'!$C33/'IOT (Xj) '!AC$67</f>
        <v>2.8852819088086286E-3</v>
      </c>
      <c r="AD37" s="66">
        <f>'Working Hours (Kj)'!$C33/'IOT (Xj) '!AD$67</f>
        <v>6.8770559430182523E-2</v>
      </c>
      <c r="AE37" s="66">
        <f>'Working Hours (Kj)'!$C33/'IOT (Xj) '!AE$67</f>
        <v>1.2652487458621983E-2</v>
      </c>
      <c r="AF37" s="66">
        <f>'Working Hours (Kj)'!$C33/'IOT (Xj) '!AF$67</f>
        <v>3.3132427534289174E-3</v>
      </c>
      <c r="AG37" s="66">
        <f>'Working Hours (Kj)'!$C33/'IOT (Xj) '!AG$67</f>
        <v>3.0773737943856971E-2</v>
      </c>
      <c r="AH37" s="66">
        <f>'Working Hours (Kj)'!$C33/'IOT (Xj) '!AH$67</f>
        <v>1.2729010081423181E-3</v>
      </c>
      <c r="AI37" s="66">
        <f>'Working Hours (Kj)'!$C33/'IOT (Xj) '!AI$67</f>
        <v>7.8921499091060016E-3</v>
      </c>
      <c r="AJ37" s="66">
        <f>'Working Hours (Kj)'!$C33/'IOT (Xj) '!AJ$67</f>
        <v>4.7885185854880784E-3</v>
      </c>
      <c r="AK37" s="66">
        <f>'Working Hours (Kj)'!$C33/'IOT (Xj) '!AK$67</f>
        <v>4.2257541840861118E-3</v>
      </c>
      <c r="AL37" s="66">
        <f>'Working Hours (Kj)'!$C33/'IOT (Xj) '!AL$67</f>
        <v>2.0540694588644095E-3</v>
      </c>
      <c r="AM37" s="66">
        <f>'Working Hours (Kj)'!$C33/'IOT (Xj) '!AM$67</f>
        <v>1.0609514216382034E-3</v>
      </c>
      <c r="AN37" s="66">
        <f>'Working Hours (Kj)'!$C33/'IOT (Xj) '!AN$67</f>
        <v>1.651473674832962E-3</v>
      </c>
      <c r="AO37" s="66">
        <f>'Working Hours (Kj)'!$C33/'IOT (Xj) '!AO$67</f>
        <v>1.8850368815701969E-3</v>
      </c>
      <c r="AP37" s="66">
        <f>'Working Hours (Kj)'!$C33/'IOT (Xj) '!AP$67</f>
        <v>1.7342965719706538E-3</v>
      </c>
      <c r="AQ37" s="66">
        <f>'Working Hours (Kj)'!$C33/'IOT (Xj) '!AQ$67</f>
        <v>2.3643242953691221E-3</v>
      </c>
      <c r="AR37" s="66">
        <f>'Working Hours (Kj)'!$C33/'IOT (Xj) '!AR$67</f>
        <v>1.4655365775565947E-3</v>
      </c>
      <c r="AS37" s="66">
        <f>'Working Hours (Kj)'!$C33/'IOT (Xj) '!AS$67</f>
        <v>4.3750925156710221E-3</v>
      </c>
      <c r="AT37" s="66">
        <f>'Working Hours (Kj)'!$C33/'IOT (Xj) '!AT$67</f>
        <v>5.1581985892566462E-3</v>
      </c>
      <c r="AU37" s="66">
        <f>'Working Hours (Kj)'!$C33/'IOT (Xj) '!AU$67</f>
        <v>1.5645818844738528E-2</v>
      </c>
    </row>
    <row r="38" spans="2:47" x14ac:dyDescent="0.3">
      <c r="B38" s="59" t="s">
        <v>23</v>
      </c>
      <c r="C38" s="66">
        <f>'Working Hours (Kj)'!$C34/'IOT (Xj) '!C$67</f>
        <v>3.9525490969376954E-3</v>
      </c>
      <c r="D38" s="66">
        <f>'Working Hours (Kj)'!$C34/'IOT (Xj) '!D$67</f>
        <v>8.3306889969829448E-2</v>
      </c>
      <c r="E38" s="66">
        <f>'Working Hours (Kj)'!$C34/'IOT (Xj) '!E$67</f>
        <v>0.20328858838554581</v>
      </c>
      <c r="F38" s="66">
        <f>'Working Hours (Kj)'!$C34/'IOT (Xj) '!F$67</f>
        <v>5.9322030033980053E-2</v>
      </c>
      <c r="G38" s="66">
        <f>'Working Hours (Kj)'!$C34/'IOT (Xj) '!G$67</f>
        <v>0.80823608124253288</v>
      </c>
      <c r="H38" s="66">
        <f>'Working Hours (Kj)'!$C34/'IOT (Xj) '!H$67</f>
        <v>1.850607129350182E-3</v>
      </c>
      <c r="I38" s="66">
        <f>'Working Hours (Kj)'!$C34/'IOT (Xj) '!I$67</f>
        <v>1.1712349590540003E-2</v>
      </c>
      <c r="J38" s="66">
        <f>'Working Hours (Kj)'!$C34/'IOT (Xj) '!J$67</f>
        <v>3.1428274099883857E-2</v>
      </c>
      <c r="K38" s="66">
        <f>'Working Hours (Kj)'!$C34/'IOT (Xj) '!K$67</f>
        <v>1.1463855891274508E-2</v>
      </c>
      <c r="L38" s="66">
        <f>'Working Hours (Kj)'!$C34/'IOT (Xj) '!L$67</f>
        <v>5.5142379132915587E-3</v>
      </c>
      <c r="M38" s="66">
        <f>'Working Hours (Kj)'!$C34/'IOT (Xj) '!M$67</f>
        <v>5.640031681187211E-3</v>
      </c>
      <c r="N38" s="66">
        <f>'Working Hours (Kj)'!$C34/'IOT (Xj) '!N$67</f>
        <v>1.564355029859461E-2</v>
      </c>
      <c r="O38" s="66">
        <f>'Working Hours (Kj)'!$C34/'IOT (Xj) '!O$67</f>
        <v>1.1262082714245879E-2</v>
      </c>
      <c r="P38" s="66">
        <f>'Working Hours (Kj)'!$C34/'IOT (Xj) '!P$67</f>
        <v>1.2093470090053854E-2</v>
      </c>
      <c r="Q38" s="66">
        <f>'Working Hours (Kj)'!$C34/'IOT (Xj) '!Q$67</f>
        <v>6.694426948168416E-3</v>
      </c>
      <c r="R38" s="66">
        <f>'Working Hours (Kj)'!$C34/'IOT (Xj) '!R$67</f>
        <v>6.0903395407669496E-3</v>
      </c>
      <c r="S38" s="66">
        <f>'Working Hours (Kj)'!$C34/'IOT (Xj) '!S$67</f>
        <v>5.001708656032236E-2</v>
      </c>
      <c r="T38" s="66">
        <f>'Working Hours (Kj)'!$C34/'IOT (Xj) '!T$67</f>
        <v>1.2394305710778476E-2</v>
      </c>
      <c r="U38" s="66">
        <f>'Working Hours (Kj)'!$C34/'IOT (Xj) '!U$67</f>
        <v>1.0468026568768158E-2</v>
      </c>
      <c r="V38" s="66">
        <f>'Working Hours (Kj)'!$C34/'IOT (Xj) '!V$67</f>
        <v>3.3095867625061613E-3</v>
      </c>
      <c r="W38" s="66">
        <f>'Working Hours (Kj)'!$C34/'IOT (Xj) '!W$67</f>
        <v>1.3852780309002857E-2</v>
      </c>
      <c r="X38" s="66">
        <f>'Working Hours (Kj)'!$C34/'IOT (Xj) '!X$67</f>
        <v>9.2500560614761952E-3</v>
      </c>
      <c r="Y38" s="66">
        <f>'Working Hours (Kj)'!$C34/'IOT (Xj) '!Y$67</f>
        <v>3.9013246751748842E-3</v>
      </c>
      <c r="Z38" s="66">
        <f>'Working Hours (Kj)'!$C34/'IOT (Xj) '!Z$67</f>
        <v>7.6244390095461358E-3</v>
      </c>
      <c r="AA38" s="66">
        <f>'Working Hours (Kj)'!$C34/'IOT (Xj) '!AA$67</f>
        <v>1.5313964135782838E-3</v>
      </c>
      <c r="AB38" s="66">
        <f>'Working Hours (Kj)'!$C34/'IOT (Xj) '!AB$67</f>
        <v>9.5061010354230337E-4</v>
      </c>
      <c r="AC38" s="66">
        <f>'Working Hours (Kj)'!$C34/'IOT (Xj) '!AC$67</f>
        <v>4.2116660830045375E-3</v>
      </c>
      <c r="AD38" s="66">
        <f>'Working Hours (Kj)'!$C34/'IOT (Xj) '!AD$67</f>
        <v>0.10038486422317852</v>
      </c>
      <c r="AE38" s="66">
        <f>'Working Hours (Kj)'!$C34/'IOT (Xj) '!AE$67</f>
        <v>1.8468924000955535E-2</v>
      </c>
      <c r="AF38" s="66">
        <f>'Working Hours (Kj)'!$C34/'IOT (Xj) '!AF$67</f>
        <v>4.8363635063788414E-3</v>
      </c>
      <c r="AG38" s="66">
        <f>'Working Hours (Kj)'!$C34/'IOT (Xj) '!AG$67</f>
        <v>4.4920639452846169E-2</v>
      </c>
      <c r="AH38" s="66">
        <f>'Working Hours (Kj)'!$C34/'IOT (Xj) '!AH$67</f>
        <v>1.8580624606033471E-3</v>
      </c>
      <c r="AI38" s="66">
        <f>'Working Hours (Kj)'!$C34/'IOT (Xj) '!AI$67</f>
        <v>1.1520226149372682E-2</v>
      </c>
      <c r="AJ38" s="66">
        <f>'Working Hours (Kj)'!$C34/'IOT (Xj) '!AJ$67</f>
        <v>6.9898339059230753E-3</v>
      </c>
      <c r="AK38" s="66">
        <f>'Working Hours (Kj)'!$C34/'IOT (Xj) '!AK$67</f>
        <v>6.1683627925213022E-3</v>
      </c>
      <c r="AL38" s="66">
        <f>'Working Hours (Kj)'!$C34/'IOT (Xj) '!AL$67</f>
        <v>2.9983394848258874E-3</v>
      </c>
      <c r="AM38" s="66">
        <f>'Working Hours (Kj)'!$C34/'IOT (Xj) '!AM$67</f>
        <v>1.5486781740762785E-3</v>
      </c>
      <c r="AN38" s="66">
        <f>'Working Hours (Kj)'!$C34/'IOT (Xj) '!AN$67</f>
        <v>2.4106676169265034E-3</v>
      </c>
      <c r="AO38" s="66">
        <f>'Working Hours (Kj)'!$C34/'IOT (Xj) '!AO$67</f>
        <v>2.7516014553323207E-3</v>
      </c>
      <c r="AP38" s="66">
        <f>'Working Hours (Kj)'!$C34/'IOT (Xj) '!AP$67</f>
        <v>2.5315647763014858E-3</v>
      </c>
      <c r="AQ38" s="66">
        <f>'Working Hours (Kj)'!$C34/'IOT (Xj) '!AQ$67</f>
        <v>3.4512206289545608E-3</v>
      </c>
      <c r="AR38" s="66">
        <f>'Working Hours (Kj)'!$C34/'IOT (Xj) '!AR$67</f>
        <v>2.1392539419644798E-3</v>
      </c>
      <c r="AS38" s="66">
        <f>'Working Hours (Kj)'!$C34/'IOT (Xj) '!AS$67</f>
        <v>6.3863529944868215E-3</v>
      </c>
      <c r="AT38" s="66">
        <f>'Working Hours (Kj)'!$C34/'IOT (Xj) '!AT$67</f>
        <v>7.5294583802885491E-3</v>
      </c>
      <c r="AU38" s="66">
        <f>'Working Hours (Kj)'!$C34/'IOT (Xj) '!AU$67</f>
        <v>2.2838310657979137E-2</v>
      </c>
    </row>
    <row r="39" spans="2:47" x14ac:dyDescent="0.3">
      <c r="B39" s="59" t="s">
        <v>24</v>
      </c>
      <c r="C39" s="66">
        <f>'Working Hours (Kj)'!$C35/'IOT (Xj) '!C$67</f>
        <v>1.2026262936102772E-3</v>
      </c>
      <c r="D39" s="66">
        <f>'Working Hours (Kj)'!$C35/'IOT (Xj) '!D$67</f>
        <v>2.5347453974508959E-2</v>
      </c>
      <c r="E39" s="66">
        <f>'Working Hours (Kj)'!$C35/'IOT (Xj) '!E$67</f>
        <v>6.1853805123581997E-2</v>
      </c>
      <c r="F39" s="66">
        <f>'Working Hours (Kj)'!$C35/'IOT (Xj) '!F$67</f>
        <v>1.804967664145566E-2</v>
      </c>
      <c r="G39" s="66">
        <f>'Working Hours (Kj)'!$C35/'IOT (Xj) '!G$67</f>
        <v>0.24591875746714453</v>
      </c>
      <c r="H39" s="66">
        <f>'Working Hours (Kj)'!$C35/'IOT (Xj) '!H$67</f>
        <v>5.6307682417492983E-4</v>
      </c>
      <c r="I39" s="66">
        <f>'Working Hours (Kj)'!$C35/'IOT (Xj) '!I$67</f>
        <v>3.5636697311241536E-3</v>
      </c>
      <c r="J39" s="66">
        <f>'Working Hours (Kj)'!$C35/'IOT (Xj) '!J$67</f>
        <v>9.5625551684088254E-3</v>
      </c>
      <c r="K39" s="66">
        <f>'Working Hours (Kj)'!$C35/'IOT (Xj) '!K$67</f>
        <v>3.488061547847011E-3</v>
      </c>
      <c r="L39" s="66">
        <f>'Working Hours (Kj)'!$C35/'IOT (Xj) '!L$67</f>
        <v>1.6777950990880838E-3</v>
      </c>
      <c r="M39" s="66">
        <f>'Working Hours (Kj)'!$C35/'IOT (Xj) '!M$67</f>
        <v>1.7160698653549541E-3</v>
      </c>
      <c r="N39" s="66">
        <f>'Working Hours (Kj)'!$C35/'IOT (Xj) '!N$67</f>
        <v>4.7598004358961011E-3</v>
      </c>
      <c r="O39" s="66">
        <f>'Working Hours (Kj)'!$C35/'IOT (Xj) '!O$67</f>
        <v>3.4266688308715498E-3</v>
      </c>
      <c r="P39" s="66">
        <f>'Working Hours (Kj)'!$C35/'IOT (Xj) '!P$67</f>
        <v>3.6796317400728472E-3</v>
      </c>
      <c r="Q39" s="66">
        <f>'Working Hours (Kj)'!$C35/'IOT (Xj) '!Q$67</f>
        <v>2.036886493012347E-3</v>
      </c>
      <c r="R39" s="66">
        <f>'Working Hours (Kj)'!$C35/'IOT (Xj) '!R$67</f>
        <v>1.8530832354278356E-3</v>
      </c>
      <c r="S39" s="66">
        <f>'Working Hours (Kj)'!$C35/'IOT (Xj) '!S$67</f>
        <v>1.5218498733849648E-2</v>
      </c>
      <c r="T39" s="66">
        <f>'Working Hours (Kj)'!$C35/'IOT (Xj) '!T$67</f>
        <v>3.7711657902933246E-3</v>
      </c>
      <c r="U39" s="66">
        <f>'Working Hours (Kj)'!$C35/'IOT (Xj) '!U$67</f>
        <v>3.1850645457042383E-3</v>
      </c>
      <c r="V39" s="66">
        <f>'Working Hours (Kj)'!$C35/'IOT (Xj) '!V$67</f>
        <v>1.0069947175755886E-3</v>
      </c>
      <c r="W39" s="66">
        <f>'Working Hours (Kj)'!$C35/'IOT (Xj) '!W$67</f>
        <v>4.214930018736753E-3</v>
      </c>
      <c r="X39" s="66">
        <f>'Working Hours (Kj)'!$C35/'IOT (Xj) '!X$67</f>
        <v>2.8144775343889295E-3</v>
      </c>
      <c r="Y39" s="66">
        <f>'Working Hours (Kj)'!$C35/'IOT (Xj) '!Y$67</f>
        <v>1.1870404438267367E-3</v>
      </c>
      <c r="Z39" s="66">
        <f>'Working Hours (Kj)'!$C35/'IOT (Xj) '!Z$67</f>
        <v>2.3198575405457183E-3</v>
      </c>
      <c r="AA39" s="66">
        <f>'Working Hours (Kj)'!$C35/'IOT (Xj) '!AA$67</f>
        <v>4.6595185733090813E-4</v>
      </c>
      <c r="AB39" s="66">
        <f>'Working Hours (Kj)'!$C35/'IOT (Xj) '!AB$67</f>
        <v>2.8923833137893166E-4</v>
      </c>
      <c r="AC39" s="66">
        <f>'Working Hours (Kj)'!$C35/'IOT (Xj) '!AC$67</f>
        <v>1.28146678184266E-3</v>
      </c>
      <c r="AD39" s="66">
        <f>'Working Hours (Kj)'!$C35/'IOT (Xj) '!AD$67</f>
        <v>3.0543700845822818E-2</v>
      </c>
      <c r="AE39" s="66">
        <f>'Working Hours (Kj)'!$C35/'IOT (Xj) '!AE$67</f>
        <v>5.6194655837286276E-3</v>
      </c>
      <c r="AF39" s="66">
        <f>'Working Hours (Kj)'!$C35/'IOT (Xj) '!AF$67</f>
        <v>1.4715409664954441E-3</v>
      </c>
      <c r="AG39" s="66">
        <f>'Working Hours (Kj)'!$C35/'IOT (Xj) '!AG$67</f>
        <v>1.3667823171035374E-2</v>
      </c>
      <c r="AH39" s="66">
        <f>'Working Hours (Kj)'!$C35/'IOT (Xj) '!AH$67</f>
        <v>5.6534522797529693E-4</v>
      </c>
      <c r="AI39" s="66">
        <f>'Working Hours (Kj)'!$C35/'IOT (Xj) '!AI$67</f>
        <v>3.5052131006560539E-3</v>
      </c>
      <c r="AJ39" s="66">
        <f>'Working Hours (Kj)'!$C35/'IOT (Xj) '!AJ$67</f>
        <v>2.1267687856792289E-3</v>
      </c>
      <c r="AK39" s="66">
        <f>'Working Hours (Kj)'!$C35/'IOT (Xj) '!AK$67</f>
        <v>1.8768230579503332E-3</v>
      </c>
      <c r="AL39" s="66">
        <f>'Working Hours (Kj)'!$C35/'IOT (Xj) '!AL$67</f>
        <v>9.1229275416596935E-4</v>
      </c>
      <c r="AM39" s="66">
        <f>'Working Hours (Kj)'!$C35/'IOT (Xj) '!AM$67</f>
        <v>4.7121010942722397E-4</v>
      </c>
      <c r="AN39" s="66">
        <f>'Working Hours (Kj)'!$C35/'IOT (Xj) '!AN$67</f>
        <v>7.334841870824053E-4</v>
      </c>
      <c r="AO39" s="66">
        <f>'Working Hours (Kj)'!$C35/'IOT (Xj) '!AO$67</f>
        <v>8.3721876150324667E-4</v>
      </c>
      <c r="AP39" s="66">
        <f>'Working Hours (Kj)'!$C35/'IOT (Xj) '!AP$67</f>
        <v>7.7026908187341307E-4</v>
      </c>
      <c r="AQ39" s="66">
        <f>'Working Hours (Kj)'!$C35/'IOT (Xj) '!AQ$67</f>
        <v>1.0500890872289597E-3</v>
      </c>
      <c r="AR39" s="66">
        <f>'Working Hours (Kj)'!$C35/'IOT (Xj) '!AR$67</f>
        <v>6.5090223453749844E-4</v>
      </c>
      <c r="AS39" s="66">
        <f>'Working Hours (Kj)'!$C35/'IOT (Xj) '!AS$67</f>
        <v>1.9431500641945471E-3</v>
      </c>
      <c r="AT39" s="66">
        <f>'Working Hours (Kj)'!$C35/'IOT (Xj) '!AT$67</f>
        <v>2.2909581646423749E-3</v>
      </c>
      <c r="AU39" s="66">
        <f>'Working Hours (Kj)'!$C35/'IOT (Xj) '!AU$67</f>
        <v>6.9489213733499875E-3</v>
      </c>
    </row>
    <row r="40" spans="2:47" x14ac:dyDescent="0.3">
      <c r="B40" s="59" t="s">
        <v>25</v>
      </c>
      <c r="C40" s="66">
        <f>'Working Hours (Kj)'!$C36/'IOT (Xj) '!C$67</f>
        <v>2.67305390621006E-3</v>
      </c>
      <c r="D40" s="66">
        <f>'Working Hours (Kj)'!$C36/'IOT (Xj) '!D$67</f>
        <v>5.6339289452619921E-2</v>
      </c>
      <c r="E40" s="66">
        <f>'Working Hours (Kj)'!$C36/'IOT (Xj) '!E$67</f>
        <v>0.13748124107880702</v>
      </c>
      <c r="F40" s="66">
        <f>'Working Hours (Kj)'!$C36/'IOT (Xj) '!F$67</f>
        <v>4.0118662720596297E-2</v>
      </c>
      <c r="G40" s="66">
        <f>'Working Hours (Kj)'!$C36/'IOT (Xj) '!G$67</f>
        <v>0.54659880525686977</v>
      </c>
      <c r="H40" s="66">
        <f>'Working Hours (Kj)'!$C36/'IOT (Xj) '!H$67</f>
        <v>1.2515398277537617E-3</v>
      </c>
      <c r="I40" s="66">
        <f>'Working Hours (Kj)'!$C36/'IOT (Xj) '!I$67</f>
        <v>7.9208989075295628E-3</v>
      </c>
      <c r="J40" s="66">
        <f>'Working Hours (Kj)'!$C36/'IOT (Xj) '!J$67</f>
        <v>2.125450406504065E-2</v>
      </c>
      <c r="K40" s="66">
        <f>'Working Hours (Kj)'!$C36/'IOT (Xj) '!K$67</f>
        <v>7.7528460795444915E-3</v>
      </c>
      <c r="L40" s="66">
        <f>'Working Hours (Kj)'!$C36/'IOT (Xj) '!L$67</f>
        <v>3.7292023027153702E-3</v>
      </c>
      <c r="M40" s="66">
        <f>'Working Hours (Kj)'!$C36/'IOT (Xj) '!M$67</f>
        <v>3.8142748759848267E-3</v>
      </c>
      <c r="N40" s="66">
        <f>'Working Hours (Kj)'!$C36/'IOT (Xj) '!N$67</f>
        <v>1.0579515195661851E-2</v>
      </c>
      <c r="O40" s="66">
        <f>'Working Hours (Kj)'!$C36/'IOT (Xj) '!O$67</f>
        <v>7.6163896900608898E-3</v>
      </c>
      <c r="P40" s="66">
        <f>'Working Hours (Kj)'!$C36/'IOT (Xj) '!P$67</f>
        <v>8.1786453933990304E-3</v>
      </c>
      <c r="Q40" s="66">
        <f>'Working Hours (Kj)'!$C36/'IOT (Xj) '!Q$67</f>
        <v>4.5273477102418776E-3</v>
      </c>
      <c r="R40" s="66">
        <f>'Working Hours (Kj)'!$C36/'IOT (Xj) '!R$67</f>
        <v>4.1188118098787778E-3</v>
      </c>
      <c r="S40" s="66">
        <f>'Working Hours (Kj)'!$C36/'IOT (Xj) '!S$67</f>
        <v>3.3825859041422525E-2</v>
      </c>
      <c r="T40" s="66">
        <f>'Working Hours (Kj)'!$C36/'IOT (Xj) '!T$67</f>
        <v>8.3820963338890817E-3</v>
      </c>
      <c r="U40" s="66">
        <f>'Working Hours (Kj)'!$C36/'IOT (Xj) '!U$67</f>
        <v>7.079380577874576E-3</v>
      </c>
      <c r="V40" s="66">
        <f>'Working Hours (Kj)'!$C36/'IOT (Xj) '!V$67</f>
        <v>2.238227434116463E-3</v>
      </c>
      <c r="W40" s="66">
        <f>'Working Hours (Kj)'!$C36/'IOT (Xj) '!W$67</f>
        <v>9.3684423921612803E-3</v>
      </c>
      <c r="X40" s="66">
        <f>'Working Hours (Kj)'!$C36/'IOT (Xj) '!X$67</f>
        <v>6.2556840867448796E-3</v>
      </c>
      <c r="Y40" s="66">
        <f>'Working Hours (Kj)'!$C36/'IOT (Xj) '!Y$67</f>
        <v>2.6384115431860259E-3</v>
      </c>
      <c r="Z40" s="66">
        <f>'Working Hours (Kj)'!$C36/'IOT (Xj) '!Z$67</f>
        <v>5.156301914862443E-3</v>
      </c>
      <c r="AA40" s="66">
        <f>'Working Hours (Kj)'!$C36/'IOT (Xj) '!AA$67</f>
        <v>1.0356620663973589E-3</v>
      </c>
      <c r="AB40" s="66">
        <f>'Working Hours (Kj)'!$C36/'IOT (Xj) '!AB$67</f>
        <v>6.4288437366286262E-4</v>
      </c>
      <c r="AC40" s="66">
        <f>'Working Hours (Kj)'!$C36/'IOT (Xj) '!AC$67</f>
        <v>2.8482911151059545E-3</v>
      </c>
      <c r="AD40" s="66">
        <f>'Working Hours (Kj)'!$C36/'IOT (Xj) '!AD$67</f>
        <v>6.7888885591334033E-2</v>
      </c>
      <c r="AE40" s="66">
        <f>'Working Hours (Kj)'!$C36/'IOT (Xj) '!AE$67</f>
        <v>1.2490276080947344E-2</v>
      </c>
      <c r="AF40" s="66">
        <f>'Working Hours (Kj)'!$C36/'IOT (Xj) '!AF$67</f>
        <v>3.2707652822311114E-3</v>
      </c>
      <c r="AG40" s="66">
        <f>'Working Hours (Kj)'!$C36/'IOT (Xj) '!AG$67</f>
        <v>3.0379202842012652E-2</v>
      </c>
      <c r="AH40" s="66">
        <f>'Working Hours (Kj)'!$C36/'IOT (Xj) '!AH$67</f>
        <v>1.2565817644481858E-3</v>
      </c>
      <c r="AI40" s="66">
        <f>'Working Hours (Kj)'!$C36/'IOT (Xj) '!AI$67</f>
        <v>7.7909685000149007E-3</v>
      </c>
      <c r="AJ40" s="66">
        <f>'Working Hours (Kj)'!$C36/'IOT (Xj) '!AJ$67</f>
        <v>4.7271273215715656E-3</v>
      </c>
      <c r="AK40" s="66">
        <f>'Working Hours (Kj)'!$C36/'IOT (Xj) '!AK$67</f>
        <v>4.1715778483926999E-3</v>
      </c>
      <c r="AL40" s="66">
        <f>'Working Hours (Kj)'!$C36/'IOT (Xj) '!AL$67</f>
        <v>2.0277352350328145E-3</v>
      </c>
      <c r="AM40" s="66">
        <f>'Working Hours (Kj)'!$C36/'IOT (Xj) '!AM$67</f>
        <v>1.0473494803351496E-3</v>
      </c>
      <c r="AN40" s="66">
        <f>'Working Hours (Kj)'!$C36/'IOT (Xj) '!AN$67</f>
        <v>1.6303009354120268E-3</v>
      </c>
      <c r="AO40" s="66">
        <f>'Working Hours (Kj)'!$C36/'IOT (Xj) '!AO$67</f>
        <v>1.8608697420628869E-3</v>
      </c>
      <c r="AP40" s="66">
        <f>'Working Hours (Kj)'!$C36/'IOT (Xj) '!AP$67</f>
        <v>1.7120620005351328E-3</v>
      </c>
      <c r="AQ40" s="66">
        <f>'Working Hours (Kj)'!$C36/'IOT (Xj) '!AQ$67</f>
        <v>2.3340124454284922E-3</v>
      </c>
      <c r="AR40" s="66">
        <f>'Working Hours (Kj)'!$C36/'IOT (Xj) '!AR$67</f>
        <v>1.4467476470751001E-3</v>
      </c>
      <c r="AS40" s="66">
        <f>'Working Hours (Kj)'!$C36/'IOT (Xj) '!AS$67</f>
        <v>4.3190015859829326E-3</v>
      </c>
      <c r="AT40" s="66">
        <f>'Working Hours (Kj)'!$C36/'IOT (Xj) '!AT$67</f>
        <v>5.0920678381123309E-3</v>
      </c>
      <c r="AU40" s="66">
        <f>'Working Hours (Kj)'!$C36/'IOT (Xj) '!AU$67</f>
        <v>1.544523142365214E-2</v>
      </c>
    </row>
    <row r="41" spans="2:47" x14ac:dyDescent="0.3">
      <c r="B41" s="59" t="s">
        <v>26</v>
      </c>
      <c r="C41" s="66">
        <f>'Working Hours (Kj)'!$C37/'IOT (Xj) '!C$67</f>
        <v>9.4722318383324937E-4</v>
      </c>
      <c r="D41" s="66">
        <f>'Working Hours (Kj)'!$C37/'IOT (Xj) '!D$67</f>
        <v>1.9964386429407059E-2</v>
      </c>
      <c r="E41" s="66">
        <f>'Working Hours (Kj)'!$C37/'IOT (Xj) '!E$67</f>
        <v>4.8717842385996551E-2</v>
      </c>
      <c r="F41" s="66">
        <f>'Working Hours (Kj)'!$C37/'IOT (Xj) '!F$67</f>
        <v>1.4216446344404254E-2</v>
      </c>
      <c r="G41" s="66">
        <f>'Working Hours (Kj)'!$C37/'IOT (Xj) '!G$67</f>
        <v>0.19369271206690561</v>
      </c>
      <c r="H41" s="66">
        <f>'Working Hours (Kj)'!$C37/'IOT (Xj) '!H$67</f>
        <v>4.4349556048417157E-4</v>
      </c>
      <c r="I41" s="66">
        <f>'Working Hours (Kj)'!$C37/'IOT (Xj) '!I$67</f>
        <v>2.8068491490503646E-3</v>
      </c>
      <c r="J41" s="66">
        <f>'Working Hours (Kj)'!$C37/'IOT (Xj) '!J$67</f>
        <v>7.5317444831591177E-3</v>
      </c>
      <c r="K41" s="66">
        <f>'Working Hours (Kj)'!$C37/'IOT (Xj) '!K$67</f>
        <v>2.7472979613970276E-3</v>
      </c>
      <c r="L41" s="66">
        <f>'Working Hours (Kj)'!$C37/'IOT (Xj) '!L$67</f>
        <v>1.3214798512405114E-3</v>
      </c>
      <c r="M41" s="66">
        <f>'Working Hours (Kj)'!$C37/'IOT (Xj) '!M$67</f>
        <v>1.3516261619909125E-3</v>
      </c>
      <c r="N41" s="66">
        <f>'Working Hours (Kj)'!$C37/'IOT (Xj) '!N$67</f>
        <v>3.7489562196130121E-3</v>
      </c>
      <c r="O41" s="66">
        <f>'Working Hours (Kj)'!$C37/'IOT (Xj) '!O$67</f>
        <v>2.6989432853462519E-3</v>
      </c>
      <c r="P41" s="66">
        <f>'Working Hours (Kj)'!$C37/'IOT (Xj) '!P$67</f>
        <v>2.8981841746553152E-3</v>
      </c>
      <c r="Q41" s="66">
        <f>'Working Hours (Kj)'!$C37/'IOT (Xj) '!Q$67</f>
        <v>1.6043105986200345E-3</v>
      </c>
      <c r="R41" s="66">
        <f>'Working Hours (Kj)'!$C37/'IOT (Xj) '!R$67</f>
        <v>1.4595418472854295E-3</v>
      </c>
      <c r="S41" s="66">
        <f>'Working Hours (Kj)'!$C37/'IOT (Xj) '!S$67</f>
        <v>1.1986528899650652E-2</v>
      </c>
      <c r="T41" s="66">
        <f>'Working Hours (Kj)'!$C37/'IOT (Xj) '!T$67</f>
        <v>2.9702790348289697E-3</v>
      </c>
      <c r="U41" s="66">
        <f>'Working Hours (Kj)'!$C37/'IOT (Xj) '!U$67</f>
        <v>2.5086487762041631E-3</v>
      </c>
      <c r="V41" s="66">
        <f>'Working Hours (Kj)'!$C37/'IOT (Xj) '!V$67</f>
        <v>7.9313810745128841E-4</v>
      </c>
      <c r="W41" s="66">
        <f>'Working Hours (Kj)'!$C37/'IOT (Xj) '!W$67</f>
        <v>3.3198005508400827E-3</v>
      </c>
      <c r="X41" s="66">
        <f>'Working Hours (Kj)'!$C37/'IOT (Xj) '!X$67</f>
        <v>2.2167637487351985E-3</v>
      </c>
      <c r="Y41" s="66">
        <f>'Working Hours (Kj)'!$C37/'IOT (Xj) '!Y$67</f>
        <v>9.3494731864291445E-4</v>
      </c>
      <c r="Z41" s="66">
        <f>'Working Hours (Kj)'!$C37/'IOT (Xj) '!Z$67</f>
        <v>1.8271867638937414E-3</v>
      </c>
      <c r="AA41" s="66">
        <f>'Working Hours (Kj)'!$C37/'IOT (Xj) '!AA$67</f>
        <v>3.669971329905297E-4</v>
      </c>
      <c r="AB41" s="66">
        <f>'Working Hours (Kj)'!$C37/'IOT (Xj) '!AB$67</f>
        <v>2.2781245894175651E-4</v>
      </c>
      <c r="AC41" s="66">
        <f>'Working Hours (Kj)'!$C37/'IOT (Xj) '!AC$67</f>
        <v>1.009320228172982E-3</v>
      </c>
      <c r="AD41" s="66">
        <f>'Working Hours (Kj)'!$C37/'IOT (Xj) '!AD$67</f>
        <v>2.4057100460008904E-2</v>
      </c>
      <c r="AE41" s="66">
        <f>'Working Hours (Kj)'!$C37/'IOT (Xj) '!AE$67</f>
        <v>4.4260533051223424E-3</v>
      </c>
      <c r="AF41" s="66">
        <f>'Working Hours (Kj)'!$C37/'IOT (Xj) '!AF$67</f>
        <v>1.1590281426830096E-3</v>
      </c>
      <c r="AG41" s="66">
        <f>'Working Hours (Kj)'!$C37/'IOT (Xj) '!AG$67</f>
        <v>1.0765172064609307E-2</v>
      </c>
      <c r="AH41" s="66">
        <f>'Working Hours (Kj)'!$C37/'IOT (Xj) '!AH$67</f>
        <v>4.4528222079703801E-4</v>
      </c>
      <c r="AI41" s="66">
        <f>'Working Hours (Kj)'!$C37/'IOT (Xj) '!AI$67</f>
        <v>2.7608070194857994E-3</v>
      </c>
      <c r="AJ41" s="66">
        <f>'Working Hours (Kj)'!$C37/'IOT (Xj) '!AJ$67</f>
        <v>1.6751044868648774E-3</v>
      </c>
      <c r="AK41" s="66">
        <f>'Working Hours (Kj)'!$C37/'IOT (Xj) '!AK$67</f>
        <v>1.4782400167773762E-3</v>
      </c>
      <c r="AL41" s="66">
        <f>'Working Hours (Kj)'!$C37/'IOT (Xj) '!AL$67</f>
        <v>7.1854810740494914E-4</v>
      </c>
      <c r="AM41" s="66">
        <f>'Working Hours (Kj)'!$C37/'IOT (Xj) '!AM$67</f>
        <v>3.7113868412618471E-4</v>
      </c>
      <c r="AN41" s="66">
        <f>'Working Hours (Kj)'!$C37/'IOT (Xj) '!AN$67</f>
        <v>5.7771331848552343E-4</v>
      </c>
      <c r="AO41" s="66">
        <f>'Working Hours (Kj)'!$C37/'IOT (Xj) '!AO$67</f>
        <v>6.5941766369946456E-4</v>
      </c>
      <c r="AP41" s="66">
        <f>'Working Hours (Kj)'!$C37/'IOT (Xj) '!AP$67</f>
        <v>6.0668616345493573E-4</v>
      </c>
      <c r="AQ41" s="66">
        <f>'Working Hours (Kj)'!$C37/'IOT (Xj) '!AQ$67</f>
        <v>8.2708047695146942E-4</v>
      </c>
      <c r="AR41" s="66">
        <f>'Working Hours (Kj)'!$C37/'IOT (Xj) '!AR$67</f>
        <v>5.1266938885221539E-4</v>
      </c>
      <c r="AS41" s="66">
        <f>'Working Hours (Kj)'!$C37/'IOT (Xj) '!AS$67</f>
        <v>1.5304810814893135E-3</v>
      </c>
      <c r="AT41" s="66">
        <f>'Working Hours (Kj)'!$C37/'IOT (Xj) '!AT$67</f>
        <v>1.8044247812234789E-3</v>
      </c>
      <c r="AU41" s="66">
        <f>'Working Hours (Kj)'!$C37/'IOT (Xj) '!AU$67</f>
        <v>5.4731710610715373E-3</v>
      </c>
    </row>
    <row r="42" spans="2:47" x14ac:dyDescent="0.3">
      <c r="B42" s="59" t="s">
        <v>27</v>
      </c>
      <c r="C42" s="66">
        <f>'Working Hours (Kj)'!$C38/'IOT (Xj) '!C$67</f>
        <v>4.6865230823163375E-3</v>
      </c>
      <c r="D42" s="66">
        <f>'Working Hours (Kj)'!$C38/'IOT (Xj) '!D$67</f>
        <v>9.8776676313034911E-2</v>
      </c>
      <c r="E42" s="66">
        <f>'Working Hours (Kj)'!$C38/'IOT (Xj) '!E$67</f>
        <v>0.24103853955375251</v>
      </c>
      <c r="F42" s="66">
        <f>'Working Hours (Kj)'!$C38/'IOT (Xj) '!F$67</f>
        <v>7.0337915159487008E-2</v>
      </c>
      <c r="G42" s="66">
        <f>'Working Hours (Kj)'!$C38/'IOT (Xj) '!G$67</f>
        <v>0.95832258064516118</v>
      </c>
      <c r="H42" s="66">
        <f>'Working Hours (Kj)'!$C38/'IOT (Xj) '!H$67</f>
        <v>2.1942581395682833E-3</v>
      </c>
      <c r="I42" s="66">
        <f>'Working Hours (Kj)'!$C38/'IOT (Xj) '!I$67</f>
        <v>1.388729029242196E-2</v>
      </c>
      <c r="J42" s="66">
        <f>'Working Hours (Kj)'!$C38/'IOT (Xj) '!J$67</f>
        <v>3.7264390243902434E-2</v>
      </c>
      <c r="K42" s="66">
        <f>'Working Hours (Kj)'!$C38/'IOT (Xj) '!K$67</f>
        <v>1.3592652217383197E-2</v>
      </c>
      <c r="L42" s="66">
        <f>'Working Hours (Kj)'!$C38/'IOT (Xj) '!L$67</f>
        <v>6.5382118294360376E-3</v>
      </c>
      <c r="M42" s="66">
        <f>'Working Hours (Kj)'!$C38/'IOT (Xj) '!M$67</f>
        <v>6.6873650423110581E-3</v>
      </c>
      <c r="N42" s="66">
        <f>'Working Hours (Kj)'!$C38/'IOT (Xj) '!N$67</f>
        <v>1.8548500667718827E-2</v>
      </c>
      <c r="O42" s="66">
        <f>'Working Hours (Kj)'!$C38/'IOT (Xj) '!O$67</f>
        <v>1.3353410495561298E-2</v>
      </c>
      <c r="P42" s="66">
        <f>'Working Hours (Kj)'!$C38/'IOT (Xj) '!P$67</f>
        <v>1.4339183481933363E-2</v>
      </c>
      <c r="Q42" s="66">
        <f>'Working Hours (Kj)'!$C38/'IOT (Xj) '!Q$67</f>
        <v>7.9375576738006919E-3</v>
      </c>
      <c r="R42" s="66">
        <f>'Working Hours (Kj)'!$C38/'IOT (Xj) '!R$67</f>
        <v>7.2212934329043488E-3</v>
      </c>
      <c r="S42" s="66">
        <f>'Working Hours (Kj)'!$C38/'IOT (Xj) '!S$67</f>
        <v>5.9305077540156362E-2</v>
      </c>
      <c r="T42" s="66">
        <f>'Working Hours (Kj)'!$C38/'IOT (Xj) '!T$67</f>
        <v>1.4695883182792545E-2</v>
      </c>
      <c r="U42" s="66">
        <f>'Working Hours (Kj)'!$C38/'IOT (Xj) '!U$67</f>
        <v>1.2411901013156722E-2</v>
      </c>
      <c r="V42" s="66">
        <f>'Working Hours (Kj)'!$C38/'IOT (Xj) '!V$67</f>
        <v>3.9241649818924995E-3</v>
      </c>
      <c r="W42" s="66">
        <f>'Working Hours (Kj)'!$C38/'IOT (Xj) '!W$67</f>
        <v>1.6425191207036009E-2</v>
      </c>
      <c r="X42" s="66">
        <f>'Working Hours (Kj)'!$C38/'IOT (Xj) '!X$67</f>
        <v>1.096775781442284E-2</v>
      </c>
      <c r="Y42" s="66">
        <f>'Working Hours (Kj)'!$C38/'IOT (Xj) '!Y$67</f>
        <v>4.6257864718196552E-3</v>
      </c>
      <c r="Z42" s="66">
        <f>'Working Hours (Kj)'!$C38/'IOT (Xj) '!Z$67</f>
        <v>9.0402695909925935E-3</v>
      </c>
      <c r="AA42" s="66">
        <f>'Working Hours (Kj)'!$C38/'IOT (Xj) '!AA$67</f>
        <v>1.8157711553719925E-3</v>
      </c>
      <c r="AB42" s="66">
        <f>'Working Hours (Kj)'!$C38/'IOT (Xj) '!AB$67</f>
        <v>1.1271349408374862E-3</v>
      </c>
      <c r="AC42" s="66">
        <f>'Working Hours (Kj)'!$C38/'IOT (Xj) '!AC$67</f>
        <v>4.9937571498610877E-3</v>
      </c>
      <c r="AD42" s="66">
        <f>'Working Hours (Kj)'!$C38/'IOT (Xj) '!AD$67</f>
        <v>0.11902596824454666</v>
      </c>
      <c r="AE42" s="66">
        <f>'Working Hours (Kj)'!$C38/'IOT (Xj) '!AE$67</f>
        <v>2.1898535986076509E-2</v>
      </c>
      <c r="AF42" s="66">
        <f>'Working Hours (Kj)'!$C38/'IOT (Xj) '!AF$67</f>
        <v>5.7344586117038954E-3</v>
      </c>
      <c r="AG42" s="66">
        <f>'Working Hours (Kj)'!$C38/'IOT (Xj) '!AG$67</f>
        <v>5.3262238748983212E-2</v>
      </c>
      <c r="AH42" s="66">
        <f>'Working Hours (Kj)'!$C38/'IOT (Xj) '!AH$67</f>
        <v>2.2030978987078579E-3</v>
      </c>
      <c r="AI42" s="66">
        <f>'Working Hours (Kj)'!$C38/'IOT (Xj) '!AI$67</f>
        <v>1.365949022729885E-2</v>
      </c>
      <c r="AJ42" s="66">
        <f>'Working Hours (Kj)'!$C38/'IOT (Xj) '!AJ$67</f>
        <v>8.2878206287293667E-3</v>
      </c>
      <c r="AK42" s="66">
        <f>'Working Hours (Kj)'!$C38/'IOT (Xj) '!AK$67</f>
        <v>7.3138053186105776E-3</v>
      </c>
      <c r="AL42" s="66">
        <f>'Working Hours (Kj)'!$C38/'IOT (Xj) '!AL$67</f>
        <v>3.5551202172653239E-3</v>
      </c>
      <c r="AM42" s="66">
        <f>'Working Hours (Kj)'!$C38/'IOT (Xj) '!AM$67</f>
        <v>1.8362620759122749E-3</v>
      </c>
      <c r="AN42" s="66">
        <f>'Working Hours (Kj)'!$C38/'IOT (Xj) '!AN$67</f>
        <v>2.8583198218262804E-3</v>
      </c>
      <c r="AO42" s="66">
        <f>'Working Hours (Kj)'!$C38/'IOT (Xj) '!AO$67</f>
        <v>3.2625638334868789E-3</v>
      </c>
      <c r="AP42" s="66">
        <f>'Working Hours (Kj)'!$C38/'IOT (Xj) '!AP$67</f>
        <v>3.0016671437953623E-3</v>
      </c>
      <c r="AQ42" s="66">
        <f>'Working Hours (Kj)'!$C38/'IOT (Xj) '!AQ$67</f>
        <v>4.0920997419850186E-3</v>
      </c>
      <c r="AR42" s="66">
        <f>'Working Hours (Kj)'!$C38/'IOT (Xj) '!AR$67</f>
        <v>2.5365056150017983E-3</v>
      </c>
      <c r="AS42" s="66">
        <f>'Working Hours (Kj)'!$C38/'IOT (Xj) '!AS$67</f>
        <v>7.5722755078921527E-3</v>
      </c>
      <c r="AT42" s="66">
        <f>'Working Hours (Kj)'!$C38/'IOT (Xj) '!AT$67</f>
        <v>8.9276514044826574E-3</v>
      </c>
      <c r="AU42" s="66">
        <f>'Working Hours (Kj)'!$C38/'IOT (Xj) '!AU$67</f>
        <v>2.7079301846662837E-2</v>
      </c>
    </row>
    <row r="43" spans="2:47" x14ac:dyDescent="0.3">
      <c r="B43" s="59" t="s">
        <v>28</v>
      </c>
      <c r="C43" s="66">
        <f>'Working Hours (Kj)'!$C39/'IOT (Xj) '!C$67</f>
        <v>2.5022065832621253E-2</v>
      </c>
      <c r="D43" s="66">
        <f>'Working Hours (Kj)'!$C39/'IOT (Xj) '!D$67</f>
        <v>0.5273838310448864</v>
      </c>
      <c r="E43" s="66">
        <f>'Working Hours (Kj)'!$C39/'IOT (Xj) '!E$67</f>
        <v>1.28694174742694</v>
      </c>
      <c r="F43" s="66">
        <f>'Working Hours (Kj)'!$C39/'IOT (Xj) '!F$67</f>
        <v>0.37554492162665787</v>
      </c>
      <c r="G43" s="66">
        <f>'Working Hours (Kj)'!$C39/'IOT (Xj) '!G$67</f>
        <v>5.1166313022700116</v>
      </c>
      <c r="H43" s="66">
        <f>'Working Hours (Kj)'!$C39/'IOT (Xj) '!H$67</f>
        <v>1.1715480892266426E-2</v>
      </c>
      <c r="I43" s="66">
        <f>'Working Hours (Kj)'!$C39/'IOT (Xj) '!I$67</f>
        <v>7.4146373725306872E-2</v>
      </c>
      <c r="J43" s="66">
        <f>'Working Hours (Kj)'!$C39/'IOT (Xj) '!J$67</f>
        <v>0.19896029732868756</v>
      </c>
      <c r="K43" s="66">
        <f>'Working Hours (Kj)'!$C39/'IOT (Xj) '!K$67</f>
        <v>7.2573255833658118E-2</v>
      </c>
      <c r="L43" s="66">
        <f>'Working Hours (Kj)'!$C39/'IOT (Xj) '!L$67</f>
        <v>3.4908516175047123E-2</v>
      </c>
      <c r="M43" s="66">
        <f>'Working Hours (Kj)'!$C39/'IOT (Xj) '!M$67</f>
        <v>3.570486806452957E-2</v>
      </c>
      <c r="N43" s="66">
        <f>'Working Hours (Kj)'!$C39/'IOT (Xj) '!N$67</f>
        <v>9.9033291131190831E-2</v>
      </c>
      <c r="O43" s="66">
        <f>'Working Hours (Kj)'!$C39/'IOT (Xj) '!O$67</f>
        <v>7.1295907571803735E-2</v>
      </c>
      <c r="P43" s="66">
        <f>'Working Hours (Kj)'!$C39/'IOT (Xj) '!P$67</f>
        <v>7.6559100802216701E-2</v>
      </c>
      <c r="Q43" s="66">
        <f>'Working Hours (Kj)'!$C39/'IOT (Xj) '!Q$67</f>
        <v>4.2379838352551741E-2</v>
      </c>
      <c r="R43" s="66">
        <f>'Working Hours (Kj)'!$C39/'IOT (Xj) '!R$67</f>
        <v>3.8555593667427404E-2</v>
      </c>
      <c r="S43" s="66">
        <f>'Working Hours (Kj)'!$C39/'IOT (Xj) '!S$67</f>
        <v>0.31663890870778721</v>
      </c>
      <c r="T43" s="66">
        <f>'Working Hours (Kj)'!$C39/'IOT (Xj) '!T$67</f>
        <v>7.8463575236804001E-2</v>
      </c>
      <c r="U43" s="66">
        <f>'Working Hours (Kj)'!$C39/'IOT (Xj) '!U$67</f>
        <v>6.6269043980827766E-2</v>
      </c>
      <c r="V43" s="66">
        <f>'Working Hours (Kj)'!$C39/'IOT (Xj) '!V$67</f>
        <v>2.0951718958876833E-2</v>
      </c>
      <c r="W43" s="66">
        <f>'Working Hours (Kj)'!$C39/'IOT (Xj) '!W$67</f>
        <v>8.7696616121799131E-2</v>
      </c>
      <c r="X43" s="66">
        <f>'Working Hours (Kj)'!$C39/'IOT (Xj) '!X$67</f>
        <v>5.8558541854677709E-2</v>
      </c>
      <c r="Y43" s="66">
        <f>'Working Hours (Kj)'!$C39/'IOT (Xj) '!Y$67</f>
        <v>2.4697783749805365E-2</v>
      </c>
      <c r="Z43" s="66">
        <f>'Working Hours (Kj)'!$C39/'IOT (Xj) '!Z$67</f>
        <v>4.8267386477622361E-2</v>
      </c>
      <c r="AA43" s="66">
        <f>'Working Hours (Kj)'!$C39/'IOT (Xj) '!AA$67</f>
        <v>9.6946808089199872E-3</v>
      </c>
      <c r="AB43" s="66">
        <f>'Working Hours (Kj)'!$C39/'IOT (Xj) '!AB$67</f>
        <v>6.0179463957624729E-3</v>
      </c>
      <c r="AC43" s="66">
        <f>'Working Hours (Kj)'!$C39/'IOT (Xj) '!AC$67</f>
        <v>2.6662435660977903E-2</v>
      </c>
      <c r="AD43" s="66">
        <f>'Working Hours (Kj)'!$C39/'IOT (Xj) '!AD$67</f>
        <v>0.63549790770143932</v>
      </c>
      <c r="AE43" s="66">
        <f>'Working Hours (Kj)'!$C39/'IOT (Xj) '!AE$67</f>
        <v>0.11691964372248574</v>
      </c>
      <c r="AF43" s="66">
        <f>'Working Hours (Kj)'!$C39/'IOT (Xj) '!AF$67</f>
        <v>3.0617154418361908E-2</v>
      </c>
      <c r="AG43" s="66">
        <f>'Working Hours (Kj)'!$C39/'IOT (Xj) '!AG$67</f>
        <v>0.28437526519364531</v>
      </c>
      <c r="AH43" s="66">
        <f>'Working Hours (Kj)'!$C39/'IOT (Xj) '!AH$67</f>
        <v>1.1762677722677776E-2</v>
      </c>
      <c r="AI43" s="66">
        <f>'Working Hours (Kj)'!$C39/'IOT (Xj) '!AI$67</f>
        <v>7.293011422416544E-2</v>
      </c>
      <c r="AJ43" s="66">
        <f>'Working Hours (Kj)'!$C39/'IOT (Xj) '!AJ$67</f>
        <v>4.4249946012967216E-2</v>
      </c>
      <c r="AK43" s="66">
        <f>'Working Hours (Kj)'!$C39/'IOT (Xj) '!AK$67</f>
        <v>3.9049528820158379E-2</v>
      </c>
      <c r="AL43" s="66">
        <f>'Working Hours (Kj)'!$C39/'IOT (Xj) '!AL$67</f>
        <v>1.8981332334616074E-2</v>
      </c>
      <c r="AM43" s="66">
        <f>'Working Hours (Kj)'!$C39/'IOT (Xj) '!AM$67</f>
        <v>9.8040849777940569E-3</v>
      </c>
      <c r="AN43" s="66">
        <f>'Working Hours (Kj)'!$C39/'IOT (Xj) '!AN$67</f>
        <v>1.526100810690423E-2</v>
      </c>
      <c r="AO43" s="66">
        <f>'Working Hours (Kj)'!$C39/'IOT (Xj) '!AO$67</f>
        <v>1.7419328912019097E-2</v>
      </c>
      <c r="AP43" s="66">
        <f>'Working Hours (Kj)'!$C39/'IOT (Xj) '!AP$67</f>
        <v>1.6026361453988888E-2</v>
      </c>
      <c r="AQ43" s="66">
        <f>'Working Hours (Kj)'!$C39/'IOT (Xj) '!AQ$67</f>
        <v>2.1848348410778214E-2</v>
      </c>
      <c r="AR43" s="66">
        <f>'Working Hours (Kj)'!$C39/'IOT (Xj) '!AR$67</f>
        <v>1.354279267776886E-2</v>
      </c>
      <c r="AS43" s="66">
        <f>'Working Hours (Kj)'!$C39/'IOT (Xj) '!AS$67</f>
        <v>4.0429540820179743E-2</v>
      </c>
      <c r="AT43" s="66">
        <f>'Working Hours (Kj)'!$C39/'IOT (Xj) '!AT$67</f>
        <v>4.7666100699806611E-2</v>
      </c>
      <c r="AU43" s="66">
        <f>'Working Hours (Kj)'!$C39/'IOT (Xj) '!AU$67</f>
        <v>0.14458054758448396</v>
      </c>
    </row>
    <row r="44" spans="2:47" x14ac:dyDescent="0.3">
      <c r="B44" s="59" t="s">
        <v>29</v>
      </c>
      <c r="C44" s="66">
        <f>'Working Hours (Kj)'!$C40/'IOT (Xj) '!C$67</f>
        <v>6.2189417409785064E-3</v>
      </c>
      <c r="D44" s="66">
        <f>'Working Hours (Kj)'!$C40/'IOT (Xj) '!D$67</f>
        <v>0.13107508158364634</v>
      </c>
      <c r="E44" s="66">
        <f>'Working Hours (Kj)'!$C40/'IOT (Xj) '!E$67</f>
        <v>0.31985431597926528</v>
      </c>
      <c r="F44" s="66">
        <f>'Working Hours (Kj)'!$C40/'IOT (Xj) '!F$67</f>
        <v>9.3337296941795461E-2</v>
      </c>
      <c r="G44" s="66">
        <f>'Working Hours (Kj)'!$C40/'IOT (Xj) '!G$67</f>
        <v>1.271678853046595</v>
      </c>
      <c r="H44" s="66">
        <f>'Working Hours (Kj)'!$C40/'IOT (Xj) '!H$67</f>
        <v>2.9117457217128335E-3</v>
      </c>
      <c r="I44" s="66">
        <f>'Working Hours (Kj)'!$C40/'IOT (Xj) '!I$67</f>
        <v>1.8428213784864696E-2</v>
      </c>
      <c r="J44" s="66">
        <f>'Working Hours (Kj)'!$C40/'IOT (Xj) '!J$67</f>
        <v>4.94492543554007E-2</v>
      </c>
      <c r="K44" s="66">
        <f>'Working Hours (Kj)'!$C40/'IOT (Xj) '!K$67</f>
        <v>1.8037233736083104E-2</v>
      </c>
      <c r="L44" s="66">
        <f>'Working Hours (Kj)'!$C40/'IOT (Xj) '!L$67</f>
        <v>8.6761033165214732E-3</v>
      </c>
      <c r="M44" s="66">
        <f>'Working Hours (Kj)'!$C40/'IOT (Xj) '!M$67</f>
        <v>8.8740272624953098E-3</v>
      </c>
      <c r="N44" s="66">
        <f>'Working Hours (Kj)'!$C40/'IOT (Xj) '!N$67</f>
        <v>2.4613565965417368E-2</v>
      </c>
      <c r="O44" s="66">
        <f>'Working Hours (Kj)'!$C40/'IOT (Xj) '!O$67</f>
        <v>1.7719763768713089E-2</v>
      </c>
      <c r="P44" s="66">
        <f>'Working Hours (Kj)'!$C40/'IOT (Xj) '!P$67</f>
        <v>1.902786887443856E-2</v>
      </c>
      <c r="Q44" s="66">
        <f>'Working Hours (Kj)'!$C40/'IOT (Xj) '!Q$67</f>
        <v>1.0533013040154571E-2</v>
      </c>
      <c r="R44" s="66">
        <f>'Working Hours (Kj)'!$C40/'IOT (Xj) '!R$67</f>
        <v>9.582541761758788E-3</v>
      </c>
      <c r="S44" s="66">
        <f>'Working Hours (Kj)'!$C40/'IOT (Xj) '!S$67</f>
        <v>7.8696896545350364E-2</v>
      </c>
      <c r="T44" s="66">
        <f>'Working Hours (Kj)'!$C40/'IOT (Xj) '!T$67</f>
        <v>1.9501203715578681E-2</v>
      </c>
      <c r="U44" s="66">
        <f>'Working Hours (Kj)'!$C40/'IOT (Xj) '!U$67</f>
        <v>1.6470395630157175E-2</v>
      </c>
      <c r="V44" s="66">
        <f>'Working Hours (Kj)'!$C40/'IOT (Xj) '!V$67</f>
        <v>5.2073046426383014E-3</v>
      </c>
      <c r="W44" s="66">
        <f>'Working Hours (Kj)'!$C40/'IOT (Xj) '!W$67</f>
        <v>2.179596801441604E-2</v>
      </c>
      <c r="X44" s="66">
        <f>'Working Hours (Kj)'!$C40/'IOT (Xj) '!X$67</f>
        <v>1.4554040528345229E-2</v>
      </c>
      <c r="Y44" s="66">
        <f>'Working Hours (Kj)'!$C40/'IOT (Xj) '!Y$67</f>
        <v>6.13834522292259E-3</v>
      </c>
      <c r="Z44" s="66">
        <f>'Working Hours (Kj)'!$C40/'IOT (Xj) '!Z$67</f>
        <v>1.199629425090446E-2</v>
      </c>
      <c r="AA44" s="66">
        <f>'Working Hours (Kj)'!$C40/'IOT (Xj) '!AA$67</f>
        <v>2.4094995014142633E-3</v>
      </c>
      <c r="AB44" s="66">
        <f>'Working Hours (Kj)'!$C40/'IOT (Xj) '!AB$67</f>
        <v>1.4956901754605374E-3</v>
      </c>
      <c r="AC44" s="66">
        <f>'Working Hours (Kj)'!$C40/'IOT (Xj) '!AC$67</f>
        <v>6.626636471879159E-3</v>
      </c>
      <c r="AD44" s="66">
        <f>'Working Hours (Kj)'!$C40/'IOT (Xj) '!AD$67</f>
        <v>0.1579455705594302</v>
      </c>
      <c r="AE44" s="66">
        <f>'Working Hours (Kj)'!$C40/'IOT (Xj) '!AE$67</f>
        <v>2.9059009657714227E-2</v>
      </c>
      <c r="AF44" s="66">
        <f>'Working Hours (Kj)'!$C40/'IOT (Xj) '!AF$67</f>
        <v>7.6095355545785035E-3</v>
      </c>
      <c r="AG44" s="66">
        <f>'Working Hours (Kj)'!$C40/'IOT (Xj) '!AG$67</f>
        <v>7.0678145387539637E-2</v>
      </c>
      <c r="AH44" s="66">
        <f>'Working Hours (Kj)'!$C40/'IOT (Xj) '!AH$67</f>
        <v>2.9234759417774122E-3</v>
      </c>
      <c r="AI44" s="66">
        <f>'Working Hours (Kj)'!$C40/'IOT (Xj) '!AI$67</f>
        <v>1.8125926714320381E-2</v>
      </c>
      <c r="AJ44" s="66">
        <f>'Working Hours (Kj)'!$C40/'IOT (Xj) '!AJ$67</f>
        <v>1.0997806421615478E-2</v>
      </c>
      <c r="AK44" s="66">
        <f>'Working Hours (Kj)'!$C40/'IOT (Xj) '!AK$67</f>
        <v>9.7053035656483235E-3</v>
      </c>
      <c r="AL44" s="66">
        <f>'Working Hours (Kj)'!$C40/'IOT (Xj) '!AL$67</f>
        <v>4.7175880978314461E-3</v>
      </c>
      <c r="AM44" s="66">
        <f>'Working Hours (Kj)'!$C40/'IOT (Xj) '!AM$67</f>
        <v>2.4366906277185109E-3</v>
      </c>
      <c r="AN44" s="66">
        <f>'Working Hours (Kj)'!$C40/'IOT (Xj) '!AN$67</f>
        <v>3.7929450334075725E-3</v>
      </c>
      <c r="AO44" s="66">
        <f>'Working Hours (Kj)'!$C40/'IOT (Xj) '!AO$67</f>
        <v>4.3293704203095735E-3</v>
      </c>
      <c r="AP44" s="66">
        <f>'Working Hours (Kj)'!$C40/'IOT (Xj) '!AP$67</f>
        <v>3.9831646543062272E-3</v>
      </c>
      <c r="AQ44" s="66">
        <f>'Working Hours (Kj)'!$C40/'IOT (Xj) '!AQ$67</f>
        <v>5.4301514036499618E-3</v>
      </c>
      <c r="AR44" s="66">
        <f>'Working Hours (Kj)'!$C40/'IOT (Xj) '!AR$67</f>
        <v>3.3659026891134976E-3</v>
      </c>
      <c r="AS44" s="66">
        <f>'Working Hours (Kj)'!$C40/'IOT (Xj) '!AS$67</f>
        <v>1.0048289404123556E-2</v>
      </c>
      <c r="AT44" s="66">
        <f>'Working Hours (Kj)'!$C40/'IOT (Xj) '!AT$67</f>
        <v>1.1846851704996036E-2</v>
      </c>
      <c r="AU44" s="66">
        <f>'Working Hours (Kj)'!$C40/'IOT (Xj) '!AU$67</f>
        <v>3.593380372033355E-2</v>
      </c>
    </row>
    <row r="45" spans="2:47" x14ac:dyDescent="0.3">
      <c r="B45" s="59" t="s">
        <v>30</v>
      </c>
      <c r="C45" s="66">
        <f>'Working Hours (Kj)'!$C41/'IOT (Xj) '!C$67</f>
        <v>9.6730828275746212E-3</v>
      </c>
      <c r="D45" s="66">
        <f>'Working Hours (Kj)'!$C41/'IOT (Xj) '!D$67</f>
        <v>0.20387715042177207</v>
      </c>
      <c r="E45" s="66">
        <f>'Working Hours (Kj)'!$C41/'IOT (Xj) '!E$67</f>
        <v>0.49750864698369768</v>
      </c>
      <c r="F45" s="66">
        <f>'Working Hours (Kj)'!$C41/'IOT (Xj) '!F$67</f>
        <v>0.14517894552230626</v>
      </c>
      <c r="G45" s="66">
        <f>'Working Hours (Kj)'!$C41/'IOT (Xj) '!G$67</f>
        <v>1.9779980884109916</v>
      </c>
      <c r="H45" s="66">
        <f>'Working Hours (Kj)'!$C41/'IOT (Xj) '!H$67</f>
        <v>4.5289952393946422E-3</v>
      </c>
      <c r="I45" s="66">
        <f>'Working Hours (Kj)'!$C41/'IOT (Xj) '!I$67</f>
        <v>2.8663661074464587E-2</v>
      </c>
      <c r="J45" s="66">
        <f>'Working Hours (Kj)'!$C41/'IOT (Xj) '!J$67</f>
        <v>7.6914490127758417E-2</v>
      </c>
      <c r="K45" s="66">
        <f>'Working Hours (Kj)'!$C41/'IOT (Xj) '!K$67</f>
        <v>2.8055521851858126E-2</v>
      </c>
      <c r="L45" s="66">
        <f>'Working Hours (Kj)'!$C41/'IOT (Xj) '!L$67</f>
        <v>1.3495007590809516E-2</v>
      </c>
      <c r="M45" s="66">
        <f>'Working Hours (Kj)'!$C41/'IOT (Xj) '!M$67</f>
        <v>1.3802862978865313E-2</v>
      </c>
      <c r="N45" s="66">
        <f>'Working Hours (Kj)'!$C41/'IOT (Xj) '!N$67</f>
        <v>3.8284497939032353E-2</v>
      </c>
      <c r="O45" s="66">
        <f>'Working Hours (Kj)'!$C41/'IOT (Xj) '!O$67</f>
        <v>2.7561721874700861E-2</v>
      </c>
      <c r="P45" s="66">
        <f>'Working Hours (Kj)'!$C41/'IOT (Xj) '!P$67</f>
        <v>2.959637818149315E-2</v>
      </c>
      <c r="Q45" s="66">
        <f>'Working Hours (Kj)'!$C41/'IOT (Xj) '!Q$67</f>
        <v>1.638328702936323E-2</v>
      </c>
      <c r="R45" s="66">
        <f>'Working Hours (Kj)'!$C41/'IOT (Xj) '!R$67</f>
        <v>1.4904902477121623E-2</v>
      </c>
      <c r="S45" s="66">
        <f>'Working Hours (Kj)'!$C41/'IOT (Xj) '!S$67</f>
        <v>0.12240693517679893</v>
      </c>
      <c r="T45" s="66">
        <f>'Working Hours (Kj)'!$C41/'IOT (Xj) '!T$67</f>
        <v>3.0332613913266516E-2</v>
      </c>
      <c r="U45" s="66">
        <f>'Working Hours (Kj)'!$C41/'IOT (Xj) '!U$67</f>
        <v>2.5618426376891202E-2</v>
      </c>
      <c r="V45" s="66">
        <f>'Working Hours (Kj)'!$C41/'IOT (Xj) '!V$67</f>
        <v>8.0995595737368472E-3</v>
      </c>
      <c r="W45" s="66">
        <f>'Working Hours (Kj)'!$C41/'IOT (Xj) '!W$67</f>
        <v>3.3901942274416653E-2</v>
      </c>
      <c r="X45" s="66">
        <f>'Working Hours (Kj)'!$C41/'IOT (Xj) '!X$67</f>
        <v>2.263768425082725E-2</v>
      </c>
      <c r="Y45" s="66">
        <f>'Working Hours (Kj)'!$C41/'IOT (Xj) '!Y$67</f>
        <v>9.5477211780785574E-3</v>
      </c>
      <c r="Z45" s="66">
        <f>'Working Hours (Kj)'!$C41/'IOT (Xj) '!Z$67</f>
        <v>1.8659307764265665E-2</v>
      </c>
      <c r="AA45" s="66">
        <f>'Working Hours (Kj)'!$C41/'IOT (Xj) '!AA$67</f>
        <v>3.7477900937069541E-3</v>
      </c>
      <c r="AB45" s="66">
        <f>'Working Hours (Kj)'!$C41/'IOT (Xj) '!AB$67</f>
        <v>2.3264303725963145E-3</v>
      </c>
      <c r="AC45" s="66">
        <f>'Working Hours (Kj)'!$C41/'IOT (Xj) '!AC$67</f>
        <v>1.0307220445295294E-2</v>
      </c>
      <c r="AD45" s="66">
        <f>'Working Hours (Kj)'!$C41/'IOT (Xj) '!AD$67</f>
        <v>0.24567211752485532</v>
      </c>
      <c r="AE45" s="66">
        <f>'Working Hours (Kj)'!$C41/'IOT (Xj) '!AE$67</f>
        <v>4.5199041736340984E-2</v>
      </c>
      <c r="AF45" s="66">
        <f>'Working Hours (Kj)'!$C41/'IOT (Xj) '!AF$67</f>
        <v>1.1836043938760263E-2</v>
      </c>
      <c r="AG45" s="66">
        <f>'Working Hours (Kj)'!$C41/'IOT (Xj) '!AG$67</f>
        <v>0.10993438802104949</v>
      </c>
      <c r="AH45" s="66">
        <f>'Working Hours (Kj)'!$C41/'IOT (Xj) '!AH$67</f>
        <v>4.5472406893435737E-3</v>
      </c>
      <c r="AI45" s="66">
        <f>'Working Hours (Kj)'!$C41/'IOT (Xj) '!AI$67</f>
        <v>2.8193476918885088E-2</v>
      </c>
      <c r="AJ45" s="66">
        <f>'Working Hours (Kj)'!$C41/'IOT (Xj) '!AJ$67</f>
        <v>1.7106237181308603E-2</v>
      </c>
      <c r="AK45" s="66">
        <f>'Working Hours (Kj)'!$C41/'IOT (Xj) '!AK$67</f>
        <v>1.5095848967142785E-2</v>
      </c>
      <c r="AL45" s="66">
        <f>'Working Hours (Kj)'!$C41/'IOT (Xj) '!AL$67</f>
        <v>7.3378433690751482E-3</v>
      </c>
      <c r="AM45" s="66">
        <f>'Working Hours (Kj)'!$C41/'IOT (Xj) '!AM$67</f>
        <v>3.7900837873723727E-3</v>
      </c>
      <c r="AN45" s="66">
        <f>'Working Hours (Kj)'!$C41/'IOT (Xj) '!AN$67</f>
        <v>5.8996326057906452E-3</v>
      </c>
      <c r="AO45" s="66">
        <f>'Working Hours (Kj)'!$C41/'IOT (Xj) '!AO$67</f>
        <v>6.7340008012869391E-3</v>
      </c>
      <c r="AP45" s="66">
        <f>'Working Hours (Kj)'!$C41/'IOT (Xj) '!AP$67</f>
        <v>6.1955045121405861E-3</v>
      </c>
      <c r="AQ45" s="66">
        <f>'Working Hours (Kj)'!$C41/'IOT (Xj) '!AQ$67</f>
        <v>8.4461804727426239E-3</v>
      </c>
      <c r="AR45" s="66">
        <f>'Working Hours (Kj)'!$C41/'IOT (Xj) '!AR$67</f>
        <v>5.23540127202223E-3</v>
      </c>
      <c r="AS45" s="66">
        <f>'Working Hours (Kj)'!$C41/'IOT (Xj) '!AS$67</f>
        <v>1.5629336908088515E-2</v>
      </c>
      <c r="AT45" s="66">
        <f>'Working Hours (Kj)'!$C41/'IOT (Xj) '!AT$67</f>
        <v>1.8426861443855476E-2</v>
      </c>
      <c r="AU45" s="66">
        <f>'Working Hours (Kj)'!$C41/'IOT (Xj) '!AU$67</f>
        <v>5.5892252118429492E-2</v>
      </c>
    </row>
    <row r="46" spans="2:47" x14ac:dyDescent="0.3">
      <c r="B46" s="59" t="s">
        <v>31</v>
      </c>
      <c r="C46" s="66">
        <f>'Working Hours (Kj)'!$C42/'IOT (Xj) '!C$67</f>
        <v>2.0828991476961505E-4</v>
      </c>
      <c r="D46" s="66">
        <f>'Working Hours (Kj)'!$C42/'IOT (Xj) '!D$67</f>
        <v>4.390074502801552E-3</v>
      </c>
      <c r="E46" s="66">
        <f>'Working Hours (Kj)'!$C42/'IOT (Xj) '!E$67</f>
        <v>1.0712823980166781E-2</v>
      </c>
      <c r="F46" s="66">
        <f>'Working Hours (Kj)'!$C42/'IOT (Xj) '!F$67</f>
        <v>3.1261295626438673E-3</v>
      </c>
      <c r="G46" s="66">
        <f>'Working Hours (Kj)'!$C42/'IOT (Xj) '!G$67</f>
        <v>4.2592114695340501E-2</v>
      </c>
      <c r="H46" s="66">
        <f>'Working Hours (Kj)'!$C42/'IOT (Xj) '!H$67</f>
        <v>9.7522583980812606E-5</v>
      </c>
      <c r="I46" s="66">
        <f>'Working Hours (Kj)'!$C42/'IOT (Xj) '!I$67</f>
        <v>6.1721290188542052E-4</v>
      </c>
      <c r="J46" s="66">
        <f>'Working Hours (Kj)'!$C42/'IOT (Xj) '!J$67</f>
        <v>1.6561951219512196E-3</v>
      </c>
      <c r="K46" s="66">
        <f>'Working Hours (Kj)'!$C42/'IOT (Xj) '!K$67</f>
        <v>6.0411787632814215E-4</v>
      </c>
      <c r="L46" s="66">
        <f>'Working Hours (Kj)'!$C42/'IOT (Xj) '!L$67</f>
        <v>2.905871924193795E-4</v>
      </c>
      <c r="M46" s="66">
        <f>'Working Hours (Kj)'!$C42/'IOT (Xj) '!M$67</f>
        <v>2.9721622410271376E-4</v>
      </c>
      <c r="N46" s="66">
        <f>'Working Hours (Kj)'!$C42/'IOT (Xj) '!N$67</f>
        <v>8.243778074541702E-4</v>
      </c>
      <c r="O46" s="66">
        <f>'Working Hours (Kj)'!$C42/'IOT (Xj) '!O$67</f>
        <v>5.934849109138356E-4</v>
      </c>
      <c r="P46" s="66">
        <f>'Working Hours (Kj)'!$C42/'IOT (Xj) '!P$67</f>
        <v>6.3729704364148289E-4</v>
      </c>
      <c r="Q46" s="66">
        <f>'Working Hours (Kj)'!$C42/'IOT (Xj) '!Q$67</f>
        <v>3.5278034105780864E-4</v>
      </c>
      <c r="R46" s="66">
        <f>'Working Hours (Kj)'!$C42/'IOT (Xj) '!R$67</f>
        <v>3.2094637479574892E-4</v>
      </c>
      <c r="S46" s="66">
        <f>'Working Hours (Kj)'!$C42/'IOT (Xj) '!S$67</f>
        <v>2.6357812240069499E-3</v>
      </c>
      <c r="T46" s="66">
        <f>'Working Hours (Kj)'!$C42/'IOT (Xj) '!T$67</f>
        <v>6.5315036367966876E-4</v>
      </c>
      <c r="U46" s="66">
        <f>'Working Hours (Kj)'!$C42/'IOT (Xj) '!U$67</f>
        <v>5.5164004502918768E-4</v>
      </c>
      <c r="V46" s="66">
        <f>'Working Hours (Kj)'!$C42/'IOT (Xj) '!V$67</f>
        <v>1.7440733252855557E-4</v>
      </c>
      <c r="W46" s="66">
        <f>'Working Hours (Kj)'!$C42/'IOT (Xj) '!W$67</f>
        <v>7.3000849809048941E-4</v>
      </c>
      <c r="X46" s="66">
        <f>'Working Hours (Kj)'!$C42/'IOT (Xj) '!X$67</f>
        <v>4.8745590286323738E-4</v>
      </c>
      <c r="Y46" s="66">
        <f>'Working Hours (Kj)'!$C42/'IOT (Xj) '!Y$67</f>
        <v>2.0559050985865135E-4</v>
      </c>
      <c r="Z46" s="66">
        <f>'Working Hours (Kj)'!$C42/'IOT (Xj) '!Z$67</f>
        <v>4.0178975959967087E-4</v>
      </c>
      <c r="AA46" s="66">
        <f>'Working Hours (Kj)'!$C42/'IOT (Xj) '!AA$67</f>
        <v>8.0700940238755231E-5</v>
      </c>
      <c r="AB46" s="66">
        <f>'Working Hours (Kj)'!$C42/'IOT (Xj) '!AB$67</f>
        <v>5.0094886259443843E-5</v>
      </c>
      <c r="AC46" s="66">
        <f>'Working Hours (Kj)'!$C42/'IOT (Xj) '!AC$67</f>
        <v>2.2194476221604838E-4</v>
      </c>
      <c r="AD46" s="66">
        <f>'Working Hours (Kj)'!$C42/'IOT (Xj) '!AD$67</f>
        <v>5.2900430330909635E-3</v>
      </c>
      <c r="AE46" s="66">
        <f>'Working Hours (Kj)'!$C42/'IOT (Xj) '!AE$67</f>
        <v>9.73268266047845E-4</v>
      </c>
      <c r="AF46" s="66">
        <f>'Working Hours (Kj)'!$C42/'IOT (Xj) '!AF$67</f>
        <v>2.5486482718683985E-4</v>
      </c>
      <c r="AG46" s="66">
        <f>'Working Hours (Kj)'!$C42/'IOT (Xj) '!AG$67</f>
        <v>2.3672106110659212E-3</v>
      </c>
      <c r="AH46" s="66">
        <f>'Working Hours (Kj)'!$C42/'IOT (Xj) '!AH$67</f>
        <v>9.79154621647937E-5</v>
      </c>
      <c r="AI46" s="66">
        <f>'Working Hours (Kj)'!$C42/'IOT (Xj) '!AI$67</f>
        <v>6.0708845454661561E-4</v>
      </c>
      <c r="AJ46" s="66">
        <f>'Working Hours (Kj)'!$C42/'IOT (Xj) '!AJ$67</f>
        <v>3.6834758349908302E-4</v>
      </c>
      <c r="AK46" s="66">
        <f>'Working Hours (Kj)'!$C42/'IOT (Xj) '!AK$67</f>
        <v>3.2505801416047014E-4</v>
      </c>
      <c r="AL46" s="66">
        <f>'Working Hours (Kj)'!$C42/'IOT (Xj) '!AL$67</f>
        <v>1.5800534298956998E-4</v>
      </c>
      <c r="AM46" s="66">
        <f>'Working Hours (Kj)'!$C42/'IOT (Xj) '!AM$67</f>
        <v>8.1611647818323347E-5</v>
      </c>
      <c r="AN46" s="66">
        <f>'Working Hours (Kj)'!$C42/'IOT (Xj) '!AN$67</f>
        <v>1.2703643652561247E-4</v>
      </c>
      <c r="AO46" s="66">
        <f>'Working Hours (Kj)'!$C42/'IOT (Xj) '!AO$67</f>
        <v>1.4500283704386131E-4</v>
      </c>
      <c r="AP46" s="66">
        <f>'Working Hours (Kj)'!$C42/'IOT (Xj) '!AP$67</f>
        <v>1.3340742861312721E-4</v>
      </c>
      <c r="AQ46" s="66">
        <f>'Working Hours (Kj)'!$C42/'IOT (Xj) '!AQ$67</f>
        <v>1.8187109964377861E-4</v>
      </c>
      <c r="AR46" s="66">
        <f>'Working Hours (Kj)'!$C42/'IOT (Xj) '!AR$67</f>
        <v>1.1273358288896883E-4</v>
      </c>
      <c r="AS46" s="66">
        <f>'Working Hours (Kj)'!$C42/'IOT (Xj) '!AS$67</f>
        <v>3.3654557812854016E-4</v>
      </c>
      <c r="AT46" s="66">
        <f>'Working Hours (Kj)'!$C42/'IOT (Xj) '!AT$67</f>
        <v>3.967845068658959E-4</v>
      </c>
      <c r="AU46" s="66">
        <f>'Working Hours (Kj)'!$C42/'IOT (Xj) '!AU$67</f>
        <v>1.2035245265183485E-3</v>
      </c>
    </row>
    <row r="47" spans="2:47" x14ac:dyDescent="0.3">
      <c r="B47" s="59" t="s">
        <v>32</v>
      </c>
      <c r="C47" s="66">
        <f>'Working Hours (Kj)'!$C43/'IOT (Xj) '!C$67</f>
        <v>7.9844467328352435E-4</v>
      </c>
      <c r="D47" s="66">
        <f>'Working Hours (Kj)'!$C43/'IOT (Xj) '!D$67</f>
        <v>1.6828618927405947E-2</v>
      </c>
      <c r="E47" s="66">
        <f>'Working Hours (Kj)'!$C43/'IOT (Xj) '!E$67</f>
        <v>4.1065825257305989E-2</v>
      </c>
      <c r="F47" s="66">
        <f>'Working Hours (Kj)'!$C43/'IOT (Xj) '!F$67</f>
        <v>1.1983496656801491E-2</v>
      </c>
      <c r="G47" s="66">
        <f>'Working Hours (Kj)'!$C43/'IOT (Xj) '!G$67</f>
        <v>0.16326977299880524</v>
      </c>
      <c r="H47" s="66">
        <f>'Working Hours (Kj)'!$C43/'IOT (Xj) '!H$67</f>
        <v>3.7383657192644826E-4</v>
      </c>
      <c r="I47" s="66">
        <f>'Working Hours (Kj)'!$C43/'IOT (Xj) '!I$67</f>
        <v>2.3659827905607787E-3</v>
      </c>
      <c r="J47" s="66">
        <f>'Working Hours (Kj)'!$C43/'IOT (Xj) '!J$67</f>
        <v>6.3487479674796746E-3</v>
      </c>
      <c r="K47" s="66">
        <f>'Working Hours (Kj)'!$C43/'IOT (Xj) '!K$67</f>
        <v>2.3157851925912115E-3</v>
      </c>
      <c r="L47" s="66">
        <f>'Working Hours (Kj)'!$C43/'IOT (Xj) '!L$67</f>
        <v>1.1139175709409547E-3</v>
      </c>
      <c r="M47" s="66">
        <f>'Working Hours (Kj)'!$C43/'IOT (Xj) '!M$67</f>
        <v>1.1393288590604027E-3</v>
      </c>
      <c r="N47" s="66">
        <f>'Working Hours (Kj)'!$C43/'IOT (Xj) '!N$67</f>
        <v>3.1601149285743189E-3</v>
      </c>
      <c r="O47" s="66">
        <f>'Working Hours (Kj)'!$C43/'IOT (Xj) '!O$67</f>
        <v>2.2750254918363693E-3</v>
      </c>
      <c r="P47" s="66">
        <f>'Working Hours (Kj)'!$C43/'IOT (Xj) '!P$67</f>
        <v>2.4429720006256843E-3</v>
      </c>
      <c r="Q47" s="66">
        <f>'Working Hours (Kj)'!$C43/'IOT (Xj) '!Q$67</f>
        <v>1.3523246407215997E-3</v>
      </c>
      <c r="R47" s="66">
        <f>'Working Hours (Kj)'!$C43/'IOT (Xj) '!R$67</f>
        <v>1.2302944367170374E-3</v>
      </c>
      <c r="S47" s="66">
        <f>'Working Hours (Kj)'!$C43/'IOT (Xj) '!S$67</f>
        <v>1.0103828025359975E-2</v>
      </c>
      <c r="T47" s="66">
        <f>'Working Hours (Kj)'!$C43/'IOT (Xj) '!T$67</f>
        <v>2.5037430607720633E-3</v>
      </c>
      <c r="U47" s="66">
        <f>'Working Hours (Kj)'!$C43/'IOT (Xj) '!U$67</f>
        <v>2.1146201726118864E-3</v>
      </c>
      <c r="V47" s="66">
        <f>'Working Hours (Kj)'!$C43/'IOT (Xj) '!V$67</f>
        <v>6.68561441359463E-4</v>
      </c>
      <c r="W47" s="66">
        <f>'Working Hours (Kj)'!$C43/'IOT (Xj) '!W$67</f>
        <v>2.7983659093468757E-3</v>
      </c>
      <c r="X47" s="66">
        <f>'Working Hours (Kj)'!$C43/'IOT (Xj) '!X$67</f>
        <v>1.8685809609757433E-3</v>
      </c>
      <c r="Y47" s="66">
        <f>'Working Hours (Kj)'!$C43/'IOT (Xj) '!Y$67</f>
        <v>7.880969544581635E-4</v>
      </c>
      <c r="Z47" s="66">
        <f>'Working Hours (Kj)'!$C43/'IOT (Xj) '!Z$67</f>
        <v>1.5401940784654049E-3</v>
      </c>
      <c r="AA47" s="66">
        <f>'Working Hours (Kj)'!$C43/'IOT (Xj) '!AA$67</f>
        <v>3.0935360424856173E-4</v>
      </c>
      <c r="AB47" s="66">
        <f>'Working Hours (Kj)'!$C43/'IOT (Xj) '!AB$67</f>
        <v>1.9203039732786805E-4</v>
      </c>
      <c r="AC47" s="66">
        <f>'Working Hours (Kj)'!$C43/'IOT (Xj) '!AC$67</f>
        <v>8.5078825516151876E-4</v>
      </c>
      <c r="AD47" s="66">
        <f>'Working Hours (Kj)'!$C43/'IOT (Xj) '!AD$67</f>
        <v>2.027849829351536E-2</v>
      </c>
      <c r="AE47" s="66">
        <f>'Working Hours (Kj)'!$C43/'IOT (Xj) '!AE$67</f>
        <v>3.7308616865167391E-3</v>
      </c>
      <c r="AF47" s="66">
        <f>'Working Hours (Kj)'!$C43/'IOT (Xj) '!AF$67</f>
        <v>9.7698183754955275E-4</v>
      </c>
      <c r="AG47" s="66">
        <f>'Working Hours (Kj)'!$C43/'IOT (Xj) '!AG$67</f>
        <v>9.0743073424193639E-3</v>
      </c>
      <c r="AH47" s="66">
        <f>'Working Hours (Kj)'!$C43/'IOT (Xj) '!AH$67</f>
        <v>3.753426049650425E-4</v>
      </c>
      <c r="AI47" s="66">
        <f>'Working Hours (Kj)'!$C43/'IOT (Xj) '!AI$67</f>
        <v>2.3271724090953598E-3</v>
      </c>
      <c r="AJ47" s="66">
        <f>'Working Hours (Kj)'!$C43/'IOT (Xj) '!AJ$67</f>
        <v>1.4119990700798182E-3</v>
      </c>
      <c r="AK47" s="66">
        <f>'Working Hours (Kj)'!$C43/'IOT (Xj) '!AK$67</f>
        <v>1.2460557209484689E-3</v>
      </c>
      <c r="AL47" s="66">
        <f>'Working Hours (Kj)'!$C43/'IOT (Xj) '!AL$67</f>
        <v>6.056871481266849E-4</v>
      </c>
      <c r="AM47" s="66">
        <f>'Working Hours (Kj)'!$C43/'IOT (Xj) '!AM$67</f>
        <v>3.1284464997023947E-4</v>
      </c>
      <c r="AN47" s="66">
        <f>'Working Hours (Kj)'!$C43/'IOT (Xj) '!AN$67</f>
        <v>4.8697300668151447E-4</v>
      </c>
      <c r="AO47" s="66">
        <f>'Working Hours (Kj)'!$C43/'IOT (Xj) '!AO$67</f>
        <v>5.5584420866813496E-4</v>
      </c>
      <c r="AP47" s="66">
        <f>'Working Hours (Kj)'!$C43/'IOT (Xj) '!AP$67</f>
        <v>5.1139514301698768E-4</v>
      </c>
      <c r="AQ47" s="66">
        <f>'Working Hours (Kj)'!$C43/'IOT (Xj) '!AQ$67</f>
        <v>6.9717254863448466E-4</v>
      </c>
      <c r="AR47" s="66">
        <f>'Working Hours (Kj)'!$C43/'IOT (Xj) '!AR$67</f>
        <v>4.3214540107438051E-4</v>
      </c>
      <c r="AS47" s="66">
        <f>'Working Hours (Kj)'!$C43/'IOT (Xj) '!AS$67</f>
        <v>1.2900913828260707E-3</v>
      </c>
      <c r="AT47" s="66">
        <f>'Working Hours (Kj)'!$C43/'IOT (Xj) '!AT$67</f>
        <v>1.5210072763192676E-3</v>
      </c>
      <c r="AU47" s="66">
        <f>'Working Hours (Kj)'!$C43/'IOT (Xj) '!AU$67</f>
        <v>4.6135106849870024E-3</v>
      </c>
    </row>
    <row r="48" spans="2:47" x14ac:dyDescent="0.3">
      <c r="B48" s="59" t="s">
        <v>33</v>
      </c>
      <c r="C48" s="66">
        <f>'Working Hours (Kj)'!$C44/'IOT (Xj) '!C$67</f>
        <v>5.23700357135032E-3</v>
      </c>
      <c r="D48" s="66">
        <f>'Working Hours (Kj)'!$C44/'IOT (Xj) '!D$67</f>
        <v>0.110379016070439</v>
      </c>
      <c r="E48" s="66">
        <f>'Working Hours (Kj)'!$C44/'IOT (Xj) '!E$67</f>
        <v>0.26935100292990755</v>
      </c>
      <c r="F48" s="66">
        <f>'Working Hours (Kj)'!$C44/'IOT (Xj) '!F$67</f>
        <v>7.8599829003617214E-2</v>
      </c>
      <c r="G48" s="66">
        <f>'Working Hours (Kj)'!$C44/'IOT (Xj) '!G$67</f>
        <v>1.0708874551971324</v>
      </c>
      <c r="H48" s="66">
        <f>'Working Hours (Kj)'!$C44/'IOT (Xj) '!H$67</f>
        <v>2.4519963972318591E-3</v>
      </c>
      <c r="I48" s="66">
        <f>'Working Hours (Kj)'!$C44/'IOT (Xj) '!I$67</f>
        <v>1.5518495818833427E-2</v>
      </c>
      <c r="J48" s="66">
        <f>'Working Hours (Kj)'!$C44/'IOT (Xj) '!J$67</f>
        <v>4.1641477351916367E-2</v>
      </c>
      <c r="K48" s="66">
        <f>'Working Hours (Kj)'!$C44/'IOT (Xj) '!K$67</f>
        <v>1.5189249461964715E-2</v>
      </c>
      <c r="L48" s="66">
        <f>'Working Hours (Kj)'!$C44/'IOT (Xj) '!L$67</f>
        <v>7.3061922665443972E-3</v>
      </c>
      <c r="M48" s="66">
        <f>'Working Hours (Kj)'!$C44/'IOT (Xj) '!M$67</f>
        <v>7.4728650631539443E-3</v>
      </c>
      <c r="N48" s="66">
        <f>'Working Hours (Kj)'!$C44/'IOT (Xj) '!N$67</f>
        <v>2.0727213444561989E-2</v>
      </c>
      <c r="O48" s="66">
        <f>'Working Hours (Kj)'!$C44/'IOT (Xj) '!O$67</f>
        <v>1.4921906331547862E-2</v>
      </c>
      <c r="P48" s="66">
        <f>'Working Hours (Kj)'!$C44/'IOT (Xj) '!P$67</f>
        <v>1.6023468525842997E-2</v>
      </c>
      <c r="Q48" s="66">
        <f>'Working Hours (Kj)'!$C44/'IOT (Xj) '!Q$67</f>
        <v>8.8699057180249008E-3</v>
      </c>
      <c r="R48" s="66">
        <f>'Working Hours (Kj)'!$C44/'IOT (Xj) '!R$67</f>
        <v>8.0695088520073999E-3</v>
      </c>
      <c r="S48" s="66">
        <f>'Working Hours (Kj)'!$C44/'IOT (Xj) '!S$67</f>
        <v>6.6271070775031873E-2</v>
      </c>
      <c r="T48" s="66">
        <f>'Working Hours (Kj)'!$C44/'IOT (Xj) '!T$67</f>
        <v>1.6422066286803098E-2</v>
      </c>
      <c r="U48" s="66">
        <f>'Working Hours (Kj)'!$C44/'IOT (Xj) '!U$67</f>
        <v>1.3869806846448146E-2</v>
      </c>
      <c r="V48" s="66">
        <f>'Working Hours (Kj)'!$C44/'IOT (Xj) '!V$67</f>
        <v>4.3850986464322528E-3</v>
      </c>
      <c r="W48" s="66">
        <f>'Working Hours (Kj)'!$C44/'IOT (Xj) '!W$67</f>
        <v>1.8354499380560871E-2</v>
      </c>
      <c r="X48" s="66">
        <f>'Working Hours (Kj)'!$C44/'IOT (Xj) '!X$67</f>
        <v>1.2256034129132823E-2</v>
      </c>
      <c r="Y48" s="66">
        <f>'Working Hours (Kj)'!$C44/'IOT (Xj) '!Y$67</f>
        <v>5.1691328193032328E-3</v>
      </c>
      <c r="Z48" s="66">
        <f>'Working Hours (Kj)'!$C44/'IOT (Xj) '!Z$67</f>
        <v>1.0102142527077437E-2</v>
      </c>
      <c r="AA48" s="66">
        <f>'Working Hours (Kj)'!$C44/'IOT (Xj) '!AA$67</f>
        <v>2.0290522117172739E-3</v>
      </c>
      <c r="AB48" s="66">
        <f>'Working Hours (Kj)'!$C44/'IOT (Xj) '!AB$67</f>
        <v>1.2595285688088735E-3</v>
      </c>
      <c r="AC48" s="66">
        <f>'Working Hours (Kj)'!$C44/'IOT (Xj) '!AC$67</f>
        <v>5.5803254500035012E-3</v>
      </c>
      <c r="AD48" s="66">
        <f>'Working Hours (Kj)'!$C44/'IOT (Xj) '!AD$67</f>
        <v>0.13300679626057277</v>
      </c>
      <c r="AE48" s="66">
        <f>'Working Hours (Kj)'!$C44/'IOT (Xj) '!AE$67</f>
        <v>2.447074497491724E-2</v>
      </c>
      <c r="AF48" s="66">
        <f>'Working Hours (Kj)'!$C44/'IOT (Xj) '!AF$67</f>
        <v>6.4080299406976864E-3</v>
      </c>
      <c r="AG48" s="66">
        <f>'Working Hours (Kj)'!$C44/'IOT (Xj) '!AG$67</f>
        <v>5.9518438221086004E-2</v>
      </c>
      <c r="AH48" s="66">
        <f>'Working Hours (Kj)'!$C44/'IOT (Xj) '!AH$67</f>
        <v>2.4618744772862411E-3</v>
      </c>
      <c r="AI48" s="66">
        <f>'Working Hours (Kj)'!$C44/'IOT (Xj) '!AI$67</f>
        <v>1.5263938285743475E-2</v>
      </c>
      <c r="AJ48" s="66">
        <f>'Working Hours (Kj)'!$C44/'IOT (Xj) '!AJ$67</f>
        <v>9.2613106708340845E-3</v>
      </c>
      <c r="AK48" s="66">
        <f>'Working Hours (Kj)'!$C44/'IOT (Xj) '!AK$67</f>
        <v>8.1728872131775331E-3</v>
      </c>
      <c r="AL48" s="66">
        <f>'Working Hours (Kj)'!$C44/'IOT (Xj) '!AL$67</f>
        <v>3.9727057665949013E-3</v>
      </c>
      <c r="AM48" s="66">
        <f>'Working Hours (Kj)'!$C44/'IOT (Xj) '!AM$67</f>
        <v>2.0519500022892719E-3</v>
      </c>
      <c r="AN48" s="66">
        <f>'Working Hours (Kj)'!$C44/'IOT (Xj) '!AN$67</f>
        <v>3.1940589755011131E-3</v>
      </c>
      <c r="AO48" s="66">
        <f>'Working Hours (Kj)'!$C44/'IOT (Xj) '!AO$67</f>
        <v>3.645785617102798E-3</v>
      </c>
      <c r="AP48" s="66">
        <f>'Working Hours (Kj)'!$C44/'IOT (Xj) '!AP$67</f>
        <v>3.3542439194157695E-3</v>
      </c>
      <c r="AQ48" s="66">
        <f>'Working Hours (Kj)'!$C44/'IOT (Xj) '!AQ$67</f>
        <v>4.5727590767578614E-3</v>
      </c>
      <c r="AR48" s="66">
        <f>'Working Hours (Kj)'!$C44/'IOT (Xj) '!AR$67</f>
        <v>2.8344443697797873E-3</v>
      </c>
      <c r="AS48" s="66">
        <f>'Working Hours (Kj)'!$C44/'IOT (Xj) '!AS$67</f>
        <v>8.4617173929461519E-3</v>
      </c>
      <c r="AT48" s="66">
        <f>'Working Hours (Kj)'!$C44/'IOT (Xj) '!AT$67</f>
        <v>9.9762961726282389E-3</v>
      </c>
      <c r="AU48" s="66">
        <f>'Working Hours (Kj)'!$C44/'IOT (Xj) '!AU$67</f>
        <v>3.0260045238175614E-2</v>
      </c>
    </row>
    <row r="49" spans="2:47" x14ac:dyDescent="0.3">
      <c r="B49" s="59" t="s">
        <v>34</v>
      </c>
      <c r="C49" s="66">
        <f>'Working Hours (Kj)'!$C45/'IOT (Xj) '!C$67</f>
        <v>1.9713152647838563E-3</v>
      </c>
      <c r="D49" s="66">
        <f>'Working Hours (Kj)'!$C45/'IOT (Xj) '!D$67</f>
        <v>4.1548919401514679E-2</v>
      </c>
      <c r="E49" s="66">
        <f>'Working Hours (Kj)'!$C45/'IOT (Xj) '!E$67</f>
        <v>0.10138922695514987</v>
      </c>
      <c r="F49" s="66">
        <f>'Working Hours (Kj)'!$C45/'IOT (Xj) '!F$67</f>
        <v>2.9586583360736596E-2</v>
      </c>
      <c r="G49" s="66">
        <f>'Working Hours (Kj)'!$C45/'IOT (Xj) '!G$67</f>
        <v>0.40310394265232968</v>
      </c>
      <c r="H49" s="66">
        <f>'Working Hours (Kj)'!$C45/'IOT (Xj) '!H$67</f>
        <v>9.2298159838983336E-4</v>
      </c>
      <c r="I49" s="66">
        <f>'Working Hours (Kj)'!$C45/'IOT (Xj) '!I$67</f>
        <v>5.8414792499870147E-3</v>
      </c>
      <c r="J49" s="66">
        <f>'Working Hours (Kj)'!$C45/'IOT (Xj) '!J$67</f>
        <v>1.5674703832752612E-2</v>
      </c>
      <c r="K49" s="66">
        <f>'Working Hours (Kj)'!$C45/'IOT (Xj) '!K$67</f>
        <v>5.717544186677059E-3</v>
      </c>
      <c r="L49" s="66">
        <f>'Working Hours (Kj)'!$C45/'IOT (Xj) '!L$67</f>
        <v>2.7502002139691271E-3</v>
      </c>
      <c r="M49" s="66">
        <f>'Working Hours (Kj)'!$C45/'IOT (Xj) '!M$67</f>
        <v>2.8129392638292549E-3</v>
      </c>
      <c r="N49" s="66">
        <f>'Working Hours (Kj)'!$C45/'IOT (Xj) '!N$67</f>
        <v>7.8021471062626807E-3</v>
      </c>
      <c r="O49" s="66">
        <f>'Working Hours (Kj)'!$C45/'IOT (Xj) '!O$67</f>
        <v>5.6169107640059428E-3</v>
      </c>
      <c r="P49" s="66">
        <f>'Working Hours (Kj)'!$C45/'IOT (Xj) '!P$67</f>
        <v>6.031561305892605E-3</v>
      </c>
      <c r="Q49" s="66">
        <f>'Working Hours (Kj)'!$C45/'IOT (Xj) '!Q$67</f>
        <v>3.3388139421542595E-3</v>
      </c>
      <c r="R49" s="66">
        <f>'Working Hours (Kj)'!$C45/'IOT (Xj) '!R$67</f>
        <v>3.0375281900311942E-3</v>
      </c>
      <c r="S49" s="66">
        <f>'Working Hours (Kj)'!$C45/'IOT (Xj) '!S$67</f>
        <v>2.4945786584351485E-2</v>
      </c>
      <c r="T49" s="66">
        <f>'Working Hours (Kj)'!$C45/'IOT (Xj) '!T$67</f>
        <v>6.1816016562540061E-3</v>
      </c>
      <c r="U49" s="66">
        <f>'Working Hours (Kj)'!$C45/'IOT (Xj) '!U$67</f>
        <v>5.2208789975976685E-3</v>
      </c>
      <c r="V49" s="66">
        <f>'Working Hours (Kj)'!$C45/'IOT (Xj) '!V$67</f>
        <v>1.6506408257166863E-3</v>
      </c>
      <c r="W49" s="66">
        <f>'Working Hours (Kj)'!$C45/'IOT (Xj) '!W$67</f>
        <v>6.9090089997849878E-3</v>
      </c>
      <c r="X49" s="66">
        <f>'Working Hours (Kj)'!$C45/'IOT (Xj) '!X$67</f>
        <v>4.6134219378127818E-3</v>
      </c>
      <c r="Y49" s="66">
        <f>'Working Hours (Kj)'!$C45/'IOT (Xj) '!Y$67</f>
        <v>1.94576732544795E-3</v>
      </c>
      <c r="Z49" s="66">
        <f>'Working Hours (Kj)'!$C45/'IOT (Xj) '!Z$67</f>
        <v>3.802653081925456E-3</v>
      </c>
      <c r="AA49" s="66">
        <f>'Working Hours (Kj)'!$C45/'IOT (Xj) '!AA$67</f>
        <v>7.6377675583107619E-4</v>
      </c>
      <c r="AB49" s="66">
        <f>'Working Hours (Kj)'!$C45/'IOT (Xj) '!AB$67</f>
        <v>4.7411231638402196E-4</v>
      </c>
      <c r="AC49" s="66">
        <f>'Working Hours (Kj)'!$C45/'IOT (Xj) '!AC$67</f>
        <v>2.1005486424018863E-3</v>
      </c>
      <c r="AD49" s="66">
        <f>'Working Hours (Kj)'!$C45/'IOT (Xj) '!AD$67</f>
        <v>5.0066478706039468E-2</v>
      </c>
      <c r="AE49" s="66">
        <f>'Working Hours (Kj)'!$C45/'IOT (Xj) '!AE$67</f>
        <v>9.2112889465242459E-3</v>
      </c>
      <c r="AF49" s="66">
        <f>'Working Hours (Kj)'!$C45/'IOT (Xj) '!AF$67</f>
        <v>2.4121135430183053E-3</v>
      </c>
      <c r="AG49" s="66">
        <f>'Working Hours (Kj)'!$C45/'IOT (Xj) '!AG$67</f>
        <v>2.2403957569016749E-2</v>
      </c>
      <c r="AH49" s="66">
        <f>'Working Hours (Kj)'!$C45/'IOT (Xj) '!AH$67</f>
        <v>9.2669990977394022E-4</v>
      </c>
      <c r="AI49" s="66">
        <f>'Working Hours (Kj)'!$C45/'IOT (Xj) '!AI$67</f>
        <v>5.7456585876733256E-3</v>
      </c>
      <c r="AJ49" s="66">
        <f>'Working Hours (Kj)'!$C45/'IOT (Xj) '!AJ$67</f>
        <v>3.486146772402035E-3</v>
      </c>
      <c r="AK49" s="66">
        <f>'Working Hours (Kj)'!$C45/'IOT (Xj) '!AK$67</f>
        <v>3.0764419197330207E-3</v>
      </c>
      <c r="AL49" s="66">
        <f>'Working Hours (Kj)'!$C45/'IOT (Xj) '!AL$67</f>
        <v>1.4954077104370014E-3</v>
      </c>
      <c r="AM49" s="66">
        <f>'Working Hours (Kj)'!$C45/'IOT (Xj) '!AM$67</f>
        <v>7.7239595256627428E-4</v>
      </c>
      <c r="AN49" s="66">
        <f>'Working Hours (Kj)'!$C45/'IOT (Xj) '!AN$67</f>
        <v>1.2023091314031179E-3</v>
      </c>
      <c r="AO49" s="66">
        <f>'Working Hours (Kj)'!$C45/'IOT (Xj) '!AO$67</f>
        <v>1.3723482791651157E-3</v>
      </c>
      <c r="AP49" s="66">
        <f>'Working Hours (Kj)'!$C45/'IOT (Xj) '!AP$67</f>
        <v>1.262606020802811E-3</v>
      </c>
      <c r="AQ49" s="66">
        <f>'Working Hours (Kj)'!$C45/'IOT (Xj) '!AQ$67</f>
        <v>1.7212800502000474E-3</v>
      </c>
      <c r="AR49" s="66">
        <f>'Working Hours (Kj)'!$C45/'IOT (Xj) '!AR$67</f>
        <v>1.066942838056312E-3</v>
      </c>
      <c r="AS49" s="66">
        <f>'Working Hours (Kj)'!$C45/'IOT (Xj) '!AS$67</f>
        <v>3.185163507287969E-3</v>
      </c>
      <c r="AT49" s="66">
        <f>'Working Hours (Kj)'!$C45/'IOT (Xj) '!AT$67</f>
        <v>3.7552819399807999E-3</v>
      </c>
      <c r="AU49" s="66">
        <f>'Working Hours (Kj)'!$C45/'IOT (Xj) '!AU$67</f>
        <v>1.1390499983120082E-2</v>
      </c>
    </row>
    <row r="50" spans="2:47" x14ac:dyDescent="0.3">
      <c r="B50" s="59" t="s">
        <v>35</v>
      </c>
      <c r="C50" s="66">
        <f>'Working Hours (Kj)'!$C46/'IOT (Xj) '!C$67</f>
        <v>3.3132974299423766E-2</v>
      </c>
      <c r="D50" s="66">
        <f>'Working Hours (Kj)'!$C46/'IOT (Xj) '!D$67</f>
        <v>0.69833542269564697</v>
      </c>
      <c r="E50" s="66">
        <f>'Working Hours (Kj)'!$C46/'IOT (Xj) '!E$67</f>
        <v>1.7041042145593872</v>
      </c>
      <c r="F50" s="66">
        <f>'Working Hours (Kj)'!$C46/'IOT (Xj) '!F$67</f>
        <v>0.4972778954291352</v>
      </c>
      <c r="G50" s="66">
        <f>'Working Hours (Kj)'!$C46/'IOT (Xj) '!G$67</f>
        <v>6.7751885304659503</v>
      </c>
      <c r="H50" s="66">
        <f>'Working Hours (Kj)'!$C46/'IOT (Xj) '!H$67</f>
        <v>1.5513056751804977E-2</v>
      </c>
      <c r="I50" s="66">
        <f>'Working Hours (Kj)'!$C46/'IOT (Xj) '!I$67</f>
        <v>9.8180938035630827E-2</v>
      </c>
      <c r="J50" s="66">
        <f>'Working Hours (Kj)'!$C46/'IOT (Xj) '!J$67</f>
        <v>0.26345332404181188</v>
      </c>
      <c r="K50" s="66">
        <f>'Working Hours (Kj)'!$C46/'IOT (Xj) '!K$67</f>
        <v>9.6097893613055194E-2</v>
      </c>
      <c r="L50" s="66">
        <f>'Working Hours (Kj)'!$C46/'IOT (Xj) '!L$67</f>
        <v>4.6224119822711296E-2</v>
      </c>
      <c r="M50" s="66">
        <f>'Working Hours (Kj)'!$C46/'IOT (Xj) '!M$67</f>
        <v>4.7278609362624541E-2</v>
      </c>
      <c r="N50" s="66">
        <f>'Working Hours (Kj)'!$C46/'IOT (Xj) '!N$67</f>
        <v>0.13113495551431695</v>
      </c>
      <c r="O50" s="66">
        <f>'Working Hours (Kj)'!$C46/'IOT (Xj) '!O$67</f>
        <v>9.4406492614650853E-2</v>
      </c>
      <c r="P50" s="66">
        <f>'Working Hours (Kj)'!$C46/'IOT (Xj) '!P$67</f>
        <v>0.10137575115639876</v>
      </c>
      <c r="Q50" s="66">
        <f>'Working Hours (Kj)'!$C46/'IOT (Xj) '!Q$67</f>
        <v>5.6117272823981421E-2</v>
      </c>
      <c r="R50" s="66">
        <f>'Working Hours (Kj)'!$C46/'IOT (Xj) '!R$67</f>
        <v>5.105339833358092E-2</v>
      </c>
      <c r="S50" s="66">
        <f>'Working Hours (Kj)'!$C46/'IOT (Xj) '!S$67</f>
        <v>0.41927748470453413</v>
      </c>
      <c r="T50" s="66">
        <f>'Working Hours (Kj)'!$C46/'IOT (Xj) '!T$67</f>
        <v>0.10389756142247303</v>
      </c>
      <c r="U50" s="66">
        <f>'Working Hours (Kj)'!$C46/'IOT (Xj) '!U$67</f>
        <v>8.7750170020000087E-2</v>
      </c>
      <c r="V50" s="66">
        <f>'Working Hours (Kj)'!$C46/'IOT (Xj) '!V$67</f>
        <v>2.7743223538649518E-2</v>
      </c>
      <c r="W50" s="66">
        <f>'Working Hours (Kj)'!$C46/'IOT (Xj) '!W$67</f>
        <v>0.11612349466053713</v>
      </c>
      <c r="X50" s="66">
        <f>'Working Hours (Kj)'!$C46/'IOT (Xj) '!X$67</f>
        <v>7.7540306834030695E-2</v>
      </c>
      <c r="Y50" s="66">
        <f>'Working Hours (Kj)'!$C46/'IOT (Xj) '!Y$67</f>
        <v>3.2703576103944046E-2</v>
      </c>
      <c r="Z50" s="66">
        <f>'Working Hours (Kj)'!$C46/'IOT (Xj) '!Z$67</f>
        <v>6.3913271044890502E-2</v>
      </c>
      <c r="AA50" s="66">
        <f>'Working Hours (Kj)'!$C46/'IOT (Xj) '!AA$67</f>
        <v>1.283721385083628E-2</v>
      </c>
      <c r="AB50" s="66">
        <f>'Working Hours (Kj)'!$C46/'IOT (Xj) '!AB$67</f>
        <v>7.9686651214129593E-3</v>
      </c>
      <c r="AC50" s="66">
        <f>'Working Hours (Kj)'!$C46/'IOT (Xj) '!AC$67</f>
        <v>3.5305070389652839E-2</v>
      </c>
      <c r="AD50" s="66">
        <f>'Working Hours (Kj)'!$C46/'IOT (Xj) '!AD$67</f>
        <v>0.84149470247811264</v>
      </c>
      <c r="AE50" s="66">
        <f>'Working Hours (Kj)'!$C46/'IOT (Xj) '!AE$67</f>
        <v>0.15481917346346791</v>
      </c>
      <c r="AF50" s="66">
        <f>'Working Hours (Kj)'!$C46/'IOT (Xj) '!AF$67</f>
        <v>4.0541712153220881E-2</v>
      </c>
      <c r="AG50" s="66">
        <f>'Working Hours (Kj)'!$C46/'IOT (Xj) '!AG$67</f>
        <v>0.37655557363170045</v>
      </c>
      <c r="AH50" s="66">
        <f>'Working Hours (Kj)'!$C46/'IOT (Xj) '!AH$67</f>
        <v>1.5575552445785399E-2</v>
      </c>
      <c r="AI50" s="66">
        <f>'Working Hours (Kj)'!$C46/'IOT (Xj) '!AI$67</f>
        <v>9.6570427733950928E-2</v>
      </c>
      <c r="AJ50" s="66">
        <f>'Working Hours (Kj)'!$C46/'IOT (Xj) '!AJ$67</f>
        <v>5.8593576318032706E-2</v>
      </c>
      <c r="AK50" s="66">
        <f>'Working Hours (Kj)'!$C46/'IOT (Xj) '!AK$67</f>
        <v>5.170744268109765E-2</v>
      </c>
      <c r="AL50" s="66">
        <f>'Working Hours (Kj)'!$C46/'IOT (Xj) '!AL$67</f>
        <v>2.5134135631269455E-2</v>
      </c>
      <c r="AM50" s="66">
        <f>'Working Hours (Kj)'!$C46/'IOT (Xj) '!AM$67</f>
        <v>1.2982081406529006E-2</v>
      </c>
      <c r="AN50" s="66">
        <f>'Working Hours (Kj)'!$C46/'IOT (Xj) '!AN$67</f>
        <v>2.0207867438752785E-2</v>
      </c>
      <c r="AO50" s="66">
        <f>'Working Hours (Kj)'!$C46/'IOT (Xj) '!AO$67</f>
        <v>2.3065808435477082E-2</v>
      </c>
      <c r="AP50" s="66">
        <f>'Working Hours (Kj)'!$C46/'IOT (Xj) '!AP$67</f>
        <v>2.1221310251531025E-2</v>
      </c>
      <c r="AQ50" s="66">
        <f>'Working Hours (Kj)'!$C46/'IOT (Xj) '!AQ$67</f>
        <v>2.8930495636192502E-2</v>
      </c>
      <c r="AR50" s="66">
        <f>'Working Hours (Kj)'!$C46/'IOT (Xj) '!AR$67</f>
        <v>1.7932692078123827E-2</v>
      </c>
      <c r="AS50" s="66">
        <f>'Working Hours (Kj)'!$C46/'IOT (Xj) '!AS$67</f>
        <v>5.3534785892304218E-2</v>
      </c>
      <c r="AT50" s="66">
        <f>'Working Hours (Kj)'!$C46/'IOT (Xj) '!AT$67</f>
        <v>6.311707834216787E-2</v>
      </c>
      <c r="AU50" s="66">
        <f>'Working Hours (Kj)'!$C46/'IOT (Xj) '!AU$67</f>
        <v>0.19144636575402588</v>
      </c>
    </row>
    <row r="51" spans="2:47" x14ac:dyDescent="0.3">
      <c r="B51" s="59" t="s">
        <v>36</v>
      </c>
      <c r="C51" s="66">
        <f>'Working Hours (Kj)'!$C47/'IOT (Xj) '!C$67</f>
        <v>2.6011442927776924E-3</v>
      </c>
      <c r="D51" s="66">
        <f>'Working Hours (Kj)'!$C47/'IOT (Xj) '!D$67</f>
        <v>5.4823668493319377E-2</v>
      </c>
      <c r="E51" s="66">
        <f>'Working Hours (Kj)'!$C47/'IOT (Xj) '!E$67</f>
        <v>0.13378276613327325</v>
      </c>
      <c r="F51" s="66">
        <f>'Working Hours (Kj)'!$C47/'IOT (Xj) '!F$67</f>
        <v>3.9039403704921628E-2</v>
      </c>
      <c r="G51" s="66">
        <f>'Working Hours (Kj)'!$C47/'IOT (Xj) '!G$67</f>
        <v>0.53189438470728789</v>
      </c>
      <c r="H51" s="66">
        <f>'Working Hours (Kj)'!$C47/'IOT (Xj) '!H$67</f>
        <v>1.2178713166175288E-3</v>
      </c>
      <c r="I51" s="66">
        <f>'Working Hours (Kj)'!$C47/'IOT (Xj) '!I$67</f>
        <v>7.7078135009262631E-3</v>
      </c>
      <c r="J51" s="66">
        <f>'Working Hours (Kj)'!$C47/'IOT (Xj) '!J$67</f>
        <v>2.0682722415795586E-2</v>
      </c>
      <c r="K51" s="66">
        <f>'Working Hours (Kj)'!$C47/'IOT (Xj) '!K$67</f>
        <v>7.54428157462168E-3</v>
      </c>
      <c r="L51" s="66">
        <f>'Working Hours (Kj)'!$C47/'IOT (Xj) '!L$67</f>
        <v>3.6288805339039177E-3</v>
      </c>
      <c r="M51" s="66">
        <f>'Working Hours (Kj)'!$C47/'IOT (Xj) '!M$67</f>
        <v>3.7116645129017466E-3</v>
      </c>
      <c r="N51" s="66">
        <f>'Working Hours (Kj)'!$C47/'IOT (Xj) '!N$67</f>
        <v>1.0294908571659815E-2</v>
      </c>
      <c r="O51" s="66">
        <f>'Working Hours (Kj)'!$C47/'IOT (Xj) '!O$67</f>
        <v>7.4114960898644458E-3</v>
      </c>
      <c r="P51" s="66">
        <f>'Working Hours (Kj)'!$C47/'IOT (Xj) '!P$67</f>
        <v>7.9586261759513749E-3</v>
      </c>
      <c r="Q51" s="66">
        <f>'Working Hours (Kj)'!$C47/'IOT (Xj) '!Q$67</f>
        <v>4.4055544972576334E-3</v>
      </c>
      <c r="R51" s="66">
        <f>'Working Hours (Kj)'!$C47/'IOT (Xj) '!R$67</f>
        <v>4.0080088947707215E-3</v>
      </c>
      <c r="S51" s="66">
        <f>'Working Hours (Kj)'!$C47/'IOT (Xj) '!S$67</f>
        <v>3.2915886952182026E-2</v>
      </c>
      <c r="T51" s="66">
        <f>'Working Hours (Kj)'!$C47/'IOT (Xj) '!T$67</f>
        <v>8.1566039464282432E-3</v>
      </c>
      <c r="U51" s="66">
        <f>'Working Hours (Kj)'!$C47/'IOT (Xj) '!U$67</f>
        <v>6.8889334194716413E-3</v>
      </c>
      <c r="V51" s="66">
        <f>'Working Hours (Kj)'!$C47/'IOT (Xj) '!V$67</f>
        <v>2.1780153788387474E-3</v>
      </c>
      <c r="W51" s="66">
        <f>'Working Hours (Kj)'!$C47/'IOT (Xj) '!W$67</f>
        <v>9.1164156487728958E-3</v>
      </c>
      <c r="X51" s="66">
        <f>'Working Hours (Kj)'!$C47/'IOT (Xj) '!X$67</f>
        <v>6.0873957393278097E-3</v>
      </c>
      <c r="Y51" s="66">
        <f>'Working Hours (Kj)'!$C47/'IOT (Xj) '!Y$67</f>
        <v>2.5674338671633958E-3</v>
      </c>
      <c r="Z51" s="66">
        <f>'Working Hours (Kj)'!$C47/'IOT (Xj) '!Z$67</f>
        <v>5.0175887835720804E-3</v>
      </c>
      <c r="AA51" s="66">
        <f>'Working Hours (Kj)'!$C47/'IOT (Xj) '!AA$67</f>
        <v>1.0078010275054075E-3</v>
      </c>
      <c r="AB51" s="66">
        <f>'Working Hours (Kj)'!$C47/'IOT (Xj) '!AB$67</f>
        <v>6.2558971054948315E-4</v>
      </c>
      <c r="AC51" s="66">
        <f>'Working Hours (Kj)'!$C47/'IOT (Xj) '!AC$67</f>
        <v>2.7716673281504133E-3</v>
      </c>
      <c r="AD51" s="66">
        <f>'Working Hours (Kj)'!$C47/'IOT (Xj) '!AD$67</f>
        <v>6.6062561210862139E-2</v>
      </c>
      <c r="AE51" s="66">
        <f>'Working Hours (Kj)'!$C47/'IOT (Xj) '!AE$67</f>
        <v>1.2154266798621301E-2</v>
      </c>
      <c r="AF51" s="66">
        <f>'Working Hours (Kj)'!$C47/'IOT (Xj) '!AF$67</f>
        <v>3.18277623474994E-3</v>
      </c>
      <c r="AG51" s="66">
        <f>'Working Hours (Kj)'!$C47/'IOT (Xj) '!AG$67</f>
        <v>2.9561951559620846E-2</v>
      </c>
      <c r="AH51" s="66">
        <f>'Working Hours (Kj)'!$C47/'IOT (Xj) '!AH$67</f>
        <v>1.2227776167960545E-3</v>
      </c>
      <c r="AI51" s="66">
        <f>'Working Hours (Kj)'!$C47/'IOT (Xj) '!AI$67</f>
        <v>7.5813784383261876E-3</v>
      </c>
      <c r="AJ51" s="66">
        <f>'Working Hours (Kj)'!$C47/'IOT (Xj) '!AJ$67</f>
        <v>4.5999597034587867E-3</v>
      </c>
      <c r="AK51" s="66">
        <f>'Working Hours (Kj)'!$C47/'IOT (Xj) '!AK$67</f>
        <v>4.0593554387420615E-3</v>
      </c>
      <c r="AL51" s="66">
        <f>'Working Hours (Kj)'!$C47/'IOT (Xj) '!AL$67</f>
        <v>1.9731857713816536E-3</v>
      </c>
      <c r="AM51" s="66">
        <f>'Working Hours (Kj)'!$C47/'IOT (Xj) '!AM$67</f>
        <v>1.0191740304931092E-3</v>
      </c>
      <c r="AN51" s="66">
        <f>'Working Hours (Kj)'!$C47/'IOT (Xj) '!AN$67</f>
        <v>1.5864431180400891E-3</v>
      </c>
      <c r="AO51" s="66">
        <f>'Working Hours (Kj)'!$C47/'IOT (Xj) '!AO$67</f>
        <v>1.810809238797744E-3</v>
      </c>
      <c r="AP51" s="66">
        <f>'Working Hours (Kj)'!$C47/'IOT (Xj) '!AP$67</f>
        <v>1.6660046739901244E-3</v>
      </c>
      <c r="AQ51" s="66">
        <f>'Working Hours (Kj)'!$C47/'IOT (Xj) '!AQ$67</f>
        <v>2.2712236134086162E-3</v>
      </c>
      <c r="AR51" s="66">
        <f>'Working Hours (Kj)'!$C47/'IOT (Xj) '!AR$67</f>
        <v>1.4078277196491464E-3</v>
      </c>
      <c r="AS51" s="66">
        <f>'Working Hours (Kj)'!$C47/'IOT (Xj) '!AS$67</f>
        <v>4.2028132316290316E-3</v>
      </c>
      <c r="AT51" s="66">
        <f>'Working Hours (Kj)'!$C47/'IOT (Xj) '!AT$67</f>
        <v>4.9550827107419622E-3</v>
      </c>
      <c r="AU51" s="66">
        <f>'Working Hours (Kj)'!$C47/'IOT (Xj) '!AU$67</f>
        <v>1.5029728908544614E-2</v>
      </c>
    </row>
    <row r="52" spans="2:47" x14ac:dyDescent="0.3">
      <c r="B52" s="59" t="s">
        <v>37</v>
      </c>
      <c r="C52" s="66">
        <f>'Working Hours (Kj)'!$C48/'IOT (Xj) '!C$67</f>
        <v>1.7035139457943515E-3</v>
      </c>
      <c r="D52" s="66">
        <f>'Working Hours (Kj)'!$C48/'IOT (Xj) '!D$67</f>
        <v>3.5904537897912689E-2</v>
      </c>
      <c r="E52" s="66">
        <f>'Working Hours (Kj)'!$C48/'IOT (Xj) '!E$67</f>
        <v>8.7615596123506875E-2</v>
      </c>
      <c r="F52" s="66">
        <f>'Working Hours (Kj)'!$C48/'IOT (Xj) '!F$67</f>
        <v>2.5567273923051626E-2</v>
      </c>
      <c r="G52" s="66">
        <f>'Working Hours (Kj)'!$C48/'IOT (Xj) '!G$67</f>
        <v>0.34834265232974909</v>
      </c>
      <c r="H52" s="66">
        <f>'Working Hours (Kj)'!$C48/'IOT (Xj) '!H$67</f>
        <v>7.9759541898593157E-4</v>
      </c>
      <c r="I52" s="66">
        <f>'Working Hours (Kj)'!$C48/'IOT (Xj) '!I$67</f>
        <v>5.04791980470576E-3</v>
      </c>
      <c r="J52" s="66">
        <f>'Working Hours (Kj)'!$C48/'IOT (Xj) '!J$67</f>
        <v>1.3545310104529616E-2</v>
      </c>
      <c r="K52" s="66">
        <f>'Working Hours (Kj)'!$C48/'IOT (Xj) '!K$67</f>
        <v>4.9408212028265912E-3</v>
      </c>
      <c r="L52" s="66">
        <f>'Working Hours (Kj)'!$C48/'IOT (Xj) '!L$67</f>
        <v>2.376588109429925E-3</v>
      </c>
      <c r="M52" s="66">
        <f>'Working Hours (Kj)'!$C48/'IOT (Xj) '!M$67</f>
        <v>2.4308041185543373E-3</v>
      </c>
      <c r="N52" s="66">
        <f>'Working Hours (Kj)'!$C48/'IOT (Xj) '!N$67</f>
        <v>6.742232782393034E-3</v>
      </c>
      <c r="O52" s="66">
        <f>'Working Hours (Kj)'!$C48/'IOT (Xj) '!O$67</f>
        <v>4.8538587356881545E-3</v>
      </c>
      <c r="P52" s="66">
        <f>'Working Hours (Kj)'!$C48/'IOT (Xj) '!P$67</f>
        <v>5.21217939263927E-3</v>
      </c>
      <c r="Q52" s="66">
        <f>'Working Hours (Kj)'!$C48/'IOT (Xj) '!Q$67</f>
        <v>2.8852392179370776E-3</v>
      </c>
      <c r="R52" s="66">
        <f>'Working Hours (Kj)'!$C48/'IOT (Xj) '!R$67</f>
        <v>2.6248828510080889E-3</v>
      </c>
      <c r="S52" s="66">
        <f>'Working Hours (Kj)'!$C48/'IOT (Xj) '!S$67</f>
        <v>2.1556925010628267E-2</v>
      </c>
      <c r="T52" s="66">
        <f>'Working Hours (Kj)'!$C48/'IOT (Xj) '!T$67</f>
        <v>5.3418369029515763E-3</v>
      </c>
      <c r="U52" s="66">
        <f>'Working Hours (Kj)'!$C48/'IOT (Xj) '!U$67</f>
        <v>4.5116275111315709E-3</v>
      </c>
      <c r="V52" s="66">
        <f>'Working Hours (Kj)'!$C48/'IOT (Xj) '!V$67</f>
        <v>1.4264028267514006E-3</v>
      </c>
      <c r="W52" s="66">
        <f>'Working Hours (Kj)'!$C48/'IOT (Xj) '!W$67</f>
        <v>5.9704266450972161E-3</v>
      </c>
      <c r="X52" s="66">
        <f>'Working Hours (Kj)'!$C48/'IOT (Xj) '!X$67</f>
        <v>3.9866929198457629E-3</v>
      </c>
      <c r="Y52" s="66">
        <f>'Working Hours (Kj)'!$C48/'IOT (Xj) '!Y$67</f>
        <v>1.6814366699153985E-3</v>
      </c>
      <c r="Z52" s="66">
        <f>'Working Hours (Kj)'!$C48/'IOT (Xj) '!Z$67</f>
        <v>3.2860662481544508E-3</v>
      </c>
      <c r="AA52" s="66">
        <f>'Working Hours (Kj)'!$C48/'IOT (Xj) '!AA$67</f>
        <v>6.6001840409553379E-4</v>
      </c>
      <c r="AB52" s="66">
        <f>'Working Hours (Kj)'!$C48/'IOT (Xj) '!AB$67</f>
        <v>4.0970460547902281E-4</v>
      </c>
      <c r="AC52" s="66">
        <f>'Working Hours (Kj)'!$C48/'IOT (Xj) '!AC$67</f>
        <v>1.8151910909812528E-3</v>
      </c>
      <c r="AD52" s="66">
        <f>'Working Hours (Kj)'!$C48/'IOT (Xj) '!AD$67</f>
        <v>4.3264994806351091E-2</v>
      </c>
      <c r="AE52" s="66">
        <f>'Working Hours (Kj)'!$C48/'IOT (Xj) '!AE$67</f>
        <v>7.9599440330341605E-3</v>
      </c>
      <c r="AF52" s="66">
        <f>'Working Hours (Kj)'!$C48/'IOT (Xj) '!AF$67</f>
        <v>2.084430193778083E-3</v>
      </c>
      <c r="AG52" s="66">
        <f>'Working Hours (Kj)'!$C48/'IOT (Xj) '!AG$67</f>
        <v>1.9360401069074853E-2</v>
      </c>
      <c r="AH52" s="66">
        <f>'Working Hours (Kj)'!$C48/'IOT (Xj) '!AH$67</f>
        <v>8.0080860127634845E-4</v>
      </c>
      <c r="AI52" s="66">
        <f>'Working Hours (Kj)'!$C48/'IOT (Xj) '!AI$67</f>
        <v>4.9651162889705345E-3</v>
      </c>
      <c r="AJ52" s="66">
        <f>'Working Hours (Kj)'!$C48/'IOT (Xj) '!AJ$67</f>
        <v>3.0125570221889286E-3</v>
      </c>
      <c r="AK52" s="66">
        <f>'Working Hours (Kj)'!$C48/'IOT (Xj) '!AK$67</f>
        <v>2.6585101872409877E-3</v>
      </c>
      <c r="AL52" s="66">
        <f>'Working Hours (Kj)'!$C48/'IOT (Xj) '!AL$67</f>
        <v>1.2922579837361258E-3</v>
      </c>
      <c r="AM52" s="66">
        <f>'Working Hours (Kj)'!$C48/'IOT (Xj) '!AM$67</f>
        <v>6.6746669108557301E-4</v>
      </c>
      <c r="AN52" s="66">
        <f>'Working Hours (Kj)'!$C48/'IOT (Xj) '!AN$67</f>
        <v>1.0389765701559019E-3</v>
      </c>
      <c r="AO52" s="66">
        <f>'Working Hours (Kj)'!$C48/'IOT (Xj) '!AO$67</f>
        <v>1.1859160601087227E-3</v>
      </c>
      <c r="AP52" s="66">
        <f>'Working Hours (Kj)'!$C48/'IOT (Xj) '!AP$67</f>
        <v>1.0910821840145048E-3</v>
      </c>
      <c r="AQ52" s="66">
        <f>'Working Hours (Kj)'!$C48/'IOT (Xj) '!AQ$67</f>
        <v>1.487445779229475E-3</v>
      </c>
      <c r="AR52" s="66">
        <f>'Working Hours (Kj)'!$C48/'IOT (Xj) '!AR$67</f>
        <v>9.2199966005620929E-4</v>
      </c>
      <c r="AS52" s="66">
        <f>'Working Hours (Kj)'!$C48/'IOT (Xj) '!AS$67</f>
        <v>2.7524620496941318E-3</v>
      </c>
      <c r="AT52" s="66">
        <f>'Working Hours (Kj)'!$C48/'IOT (Xj) '!AT$67</f>
        <v>3.24513043115322E-3</v>
      </c>
      <c r="AU52" s="66">
        <f>'Working Hours (Kj)'!$C48/'IOT (Xj) '!AU$67</f>
        <v>9.8431113061679208E-3</v>
      </c>
    </row>
    <row r="53" spans="2:47" x14ac:dyDescent="0.3">
      <c r="B53" s="59" t="s">
        <v>38</v>
      </c>
      <c r="C53" s="66">
        <f>'Working Hours (Kj)'!$C49/'IOT (Xj) '!C$67</f>
        <v>7.3595769885263975E-3</v>
      </c>
      <c r="D53" s="66">
        <f>'Working Hours (Kj)'!$C49/'IOT (Xj) '!D$67</f>
        <v>0.15511596576565481</v>
      </c>
      <c r="E53" s="66">
        <f>'Working Hours (Kj)'!$C49/'IOT (Xj) '!E$67</f>
        <v>0.37851978063255953</v>
      </c>
      <c r="F53" s="66">
        <f>'Working Hours (Kj)'!$C49/'IOT (Xj) '!F$67</f>
        <v>0.1104565778800833</v>
      </c>
      <c r="G53" s="66">
        <f>'Working Hours (Kj)'!$C49/'IOT (Xj) '!G$67</f>
        <v>1.504921385902031</v>
      </c>
      <c r="H53" s="66">
        <f>'Working Hours (Kj)'!$C49/'IOT (Xj) '!H$67</f>
        <v>3.445797967322045E-3</v>
      </c>
      <c r="I53" s="66">
        <f>'Working Hours (Kj)'!$C49/'IOT (Xj) '!I$67</f>
        <v>2.1808189199951523E-2</v>
      </c>
      <c r="J53" s="66">
        <f>'Working Hours (Kj)'!$C49/'IOT (Xj) '!J$67</f>
        <v>5.8518894308943088E-2</v>
      </c>
      <c r="K53" s="66">
        <f>'Working Hours (Kj)'!$C49/'IOT (Xj) '!K$67</f>
        <v>2.1345498296927688E-2</v>
      </c>
      <c r="L53" s="66">
        <f>'Working Hours (Kj)'!$C49/'IOT (Xj) '!L$67</f>
        <v>1.0267414132151409E-2</v>
      </c>
      <c r="M53" s="66">
        <f>'Working Hours (Kj)'!$C49/'IOT (Xj) '!M$67</f>
        <v>1.0501639918295886E-2</v>
      </c>
      <c r="N53" s="66">
        <f>'Working Hours (Kj)'!$C49/'IOT (Xj) '!N$67</f>
        <v>2.9128015863380676E-2</v>
      </c>
      <c r="O53" s="66">
        <f>'Working Hours (Kj)'!$C49/'IOT (Xj) '!O$67</f>
        <v>2.0969800185622188E-2</v>
      </c>
      <c r="P53" s="66">
        <f>'Working Hours (Kj)'!$C49/'IOT (Xj) '!P$67</f>
        <v>2.2517828875332394E-2</v>
      </c>
      <c r="Q53" s="66">
        <f>'Working Hours (Kj)'!$C49/'IOT (Xj) '!Q$67</f>
        <v>1.246490538404257E-2</v>
      </c>
      <c r="R53" s="66">
        <f>'Working Hours (Kj)'!$C49/'IOT (Xj) '!R$67</f>
        <v>1.1340105242783127E-2</v>
      </c>
      <c r="S53" s="66">
        <f>'Working Hours (Kj)'!$C49/'IOT (Xj) '!S$67</f>
        <v>9.313093658157888E-2</v>
      </c>
      <c r="T53" s="66">
        <f>'Working Hours (Kj)'!$C49/'IOT (Xj) '!T$67</f>
        <v>2.3077979516681627E-2</v>
      </c>
      <c r="U53" s="66">
        <f>'Working Hours (Kj)'!$C49/'IOT (Xj) '!U$67</f>
        <v>1.9491281591031296E-2</v>
      </c>
      <c r="V53" s="66">
        <f>'Working Hours (Kj)'!$C49/'IOT (Xj) '!V$67</f>
        <v>6.1623924160089626E-3</v>
      </c>
      <c r="W53" s="66">
        <f>'Working Hours (Kj)'!$C49/'IOT (Xj) '!W$67</f>
        <v>2.5793633599197289E-2</v>
      </c>
      <c r="X53" s="66">
        <f>'Working Hours (Kj)'!$C49/'IOT (Xj) '!X$67</f>
        <v>1.7223441901167719E-2</v>
      </c>
      <c r="Y53" s="66">
        <f>'Working Hours (Kj)'!$C49/'IOT (Xj) '!Y$67</f>
        <v>7.2641980150056802E-3</v>
      </c>
      <c r="Z53" s="66">
        <f>'Working Hours (Kj)'!$C49/'IOT (Xj) '!Z$67</f>
        <v>1.4196571505855037E-2</v>
      </c>
      <c r="AA53" s="66">
        <f>'Working Hours (Kj)'!$C49/'IOT (Xj) '!AA$67</f>
        <v>2.8514332217693512E-3</v>
      </c>
      <c r="AB53" s="66">
        <f>'Working Hours (Kj)'!$C49/'IOT (Xj) '!AB$67</f>
        <v>1.7700193145003488E-3</v>
      </c>
      <c r="AC53" s="66">
        <f>'Working Hours (Kj)'!$C49/'IOT (Xj) '!AC$67</f>
        <v>7.8420482649670421E-3</v>
      </c>
      <c r="AD53" s="66">
        <f>'Working Hours (Kj)'!$C49/'IOT (Xj) '!AD$67</f>
        <v>0.18691485383588069</v>
      </c>
      <c r="AE53" s="66">
        <f>'Working Hours (Kj)'!$C49/'IOT (Xj) '!AE$67</f>
        <v>3.438881206702385E-2</v>
      </c>
      <c r="AF53" s="66">
        <f>'Working Hours (Kj)'!$C49/'IOT (Xj) '!AF$67</f>
        <v>9.0052238939350073E-3</v>
      </c>
      <c r="AG53" s="66">
        <f>'Working Hours (Kj)'!$C49/'IOT (Xj) '!AG$67</f>
        <v>8.364144159099586E-2</v>
      </c>
      <c r="AH53" s="66">
        <f>'Working Hours (Kj)'!$C49/'IOT (Xj) '!AH$67</f>
        <v>3.4596796631560438E-3</v>
      </c>
      <c r="AI53" s="66">
        <f>'Working Hours (Kj)'!$C49/'IOT (Xj) '!AI$67</f>
        <v>2.145045872731375E-2</v>
      </c>
      <c r="AJ53" s="66">
        <f>'Working Hours (Kj)'!$C49/'IOT (Xj) '!AJ$67</f>
        <v>1.3014947950300932E-2</v>
      </c>
      <c r="AK53" s="66">
        <f>'Working Hours (Kj)'!$C49/'IOT (Xj) '!AK$67</f>
        <v>1.1485383167003278E-2</v>
      </c>
      <c r="AL53" s="66">
        <f>'Working Hours (Kj)'!$C49/'IOT (Xj) '!AL$67</f>
        <v>5.5828554522981385E-3</v>
      </c>
      <c r="AM53" s="66">
        <f>'Working Hours (Kj)'!$C49/'IOT (Xj) '!AM$67</f>
        <v>2.8836115562474243E-3</v>
      </c>
      <c r="AN53" s="66">
        <f>'Working Hours (Kj)'!$C49/'IOT (Xj) '!AN$67</f>
        <v>4.4886207572383072E-3</v>
      </c>
      <c r="AO53" s="66">
        <f>'Working Hours (Kj)'!$C49/'IOT (Xj) '!AO$67</f>
        <v>5.123433575549766E-3</v>
      </c>
      <c r="AP53" s="66">
        <f>'Working Hours (Kj)'!$C49/'IOT (Xj) '!AP$67</f>
        <v>4.7137291443304944E-3</v>
      </c>
      <c r="AQ53" s="66">
        <f>'Working Hours (Kj)'!$C49/'IOT (Xj) '!AQ$67</f>
        <v>6.4261121874135104E-3</v>
      </c>
      <c r="AR53" s="66">
        <f>'Working Hours (Kj)'!$C49/'IOT (Xj) '!AR$67</f>
        <v>3.9832532620768983E-3</v>
      </c>
      <c r="AS53" s="66">
        <f>'Working Hours (Kj)'!$C49/'IOT (Xj) '!AS$67</f>
        <v>1.1891277093875085E-2</v>
      </c>
      <c r="AT53" s="66">
        <f>'Working Hours (Kj)'!$C49/'IOT (Xj) '!AT$67</f>
        <v>1.4019719242594987E-2</v>
      </c>
      <c r="AU53" s="66">
        <f>'Working Hours (Kj)'!$C49/'IOT (Xj) '!AU$67</f>
        <v>4.2524533270314975E-2</v>
      </c>
    </row>
    <row r="54" spans="2:47" x14ac:dyDescent="0.3">
      <c r="B54" s="59" t="s">
        <v>39</v>
      </c>
      <c r="C54" s="66">
        <f>'Working Hours (Kj)'!$C50/'IOT (Xj) '!C$67</f>
        <v>8.1133881086450036E-3</v>
      </c>
      <c r="D54" s="66">
        <f>'Working Hours (Kj)'!$C50/'IOT (Xj) '!D$67</f>
        <v>0.17100385444246044</v>
      </c>
      <c r="E54" s="66">
        <f>'Working Hours (Kj)'!$C50/'IOT (Xj) '!E$67</f>
        <v>0.41729000075125833</v>
      </c>
      <c r="F54" s="66">
        <f>'Working Hours (Kj)'!$C50/'IOT (Xj) '!F$67</f>
        <v>0.12177018963060396</v>
      </c>
      <c r="G54" s="66">
        <f>'Working Hours (Kj)'!$C50/'IOT (Xj) '!G$67</f>
        <v>1.6590642771804061</v>
      </c>
      <c r="H54" s="66">
        <f>'Working Hours (Kj)'!$C50/'IOT (Xj) '!H$67</f>
        <v>3.7987368426811762E-3</v>
      </c>
      <c r="I54" s="66">
        <f>'Working Hours (Kj)'!$C50/'IOT (Xj) '!I$67</f>
        <v>2.4041912082965425E-2</v>
      </c>
      <c r="J54" s="66">
        <f>'Working Hours (Kj)'!$C50/'IOT (Xj) '!J$67</f>
        <v>6.4512743321718927E-2</v>
      </c>
      <c r="K54" s="66">
        <f>'Working Hours (Kj)'!$C50/'IOT (Xj) '!K$67</f>
        <v>2.3531829658877155E-2</v>
      </c>
      <c r="L54" s="66">
        <f>'Working Hours (Kj)'!$C50/'IOT (Xj) '!L$67</f>
        <v>1.1319063019002495E-2</v>
      </c>
      <c r="M54" s="66">
        <f>'Working Hours (Kj)'!$C50/'IOT (Xj) '!M$67</f>
        <v>1.1577279586477134E-2</v>
      </c>
      <c r="N54" s="66">
        <f>'Working Hours (Kj)'!$C50/'IOT (Xj) '!N$67</f>
        <v>3.2111478404643387E-2</v>
      </c>
      <c r="O54" s="66">
        <f>'Working Hours (Kj)'!$C50/'IOT (Xj) '!O$67</f>
        <v>2.311765033940559E-2</v>
      </c>
      <c r="P54" s="66">
        <f>'Working Hours (Kj)'!$C50/'IOT (Xj) '!P$67</f>
        <v>2.4824237223749188E-2</v>
      </c>
      <c r="Q54" s="66">
        <f>'Working Hours (Kj)'!$C50/'IOT (Xj) '!Q$67</f>
        <v>1.374163423739464E-2</v>
      </c>
      <c r="R54" s="66">
        <f>'Working Hours (Kj)'!$C50/'IOT (Xj) '!R$67</f>
        <v>1.2501625456329647E-2</v>
      </c>
      <c r="S54" s="66">
        <f>'Working Hours (Kj)'!$C50/'IOT (Xj) '!S$67</f>
        <v>0.10266995434465165</v>
      </c>
      <c r="T54" s="66">
        <f>'Working Hours (Kj)'!$C50/'IOT (Xj) '!T$67</f>
        <v>2.5441761785236616E-2</v>
      </c>
      <c r="U54" s="66">
        <f>'Working Hours (Kj)'!$C50/'IOT (Xj) '!U$67</f>
        <v>2.14876931825655E-2</v>
      </c>
      <c r="V54" s="66">
        <f>'Working Hours (Kj)'!$C50/'IOT (Xj) '!V$67</f>
        <v>6.7935808575408773E-3</v>
      </c>
      <c r="W54" s="66">
        <f>'Working Hours (Kj)'!$C50/'IOT (Xj) '!W$67</f>
        <v>2.8435569116096199E-2</v>
      </c>
      <c r="X54" s="66">
        <f>'Working Hours (Kj)'!$C50/'IOT (Xj) '!X$67</f>
        <v>1.8987568025815624E-2</v>
      </c>
      <c r="Y54" s="66">
        <f>'Working Hours (Kj)'!$C50/'IOT (Xj) '!Y$67</f>
        <v>8.0082398602084187E-3</v>
      </c>
      <c r="Z54" s="66">
        <f>'Working Hours (Kj)'!$C50/'IOT (Xj) '!Z$67</f>
        <v>1.5650667778691941E-2</v>
      </c>
      <c r="AA54" s="66">
        <f>'Working Hours (Kj)'!$C50/'IOT (Xj) '!AA$67</f>
        <v>3.1434937673953224E-3</v>
      </c>
      <c r="AB54" s="66">
        <f>'Working Hours (Kj)'!$C50/'IOT (Xj) '!AB$67</f>
        <v>1.9513150933440503E-3</v>
      </c>
      <c r="AC54" s="66">
        <f>'Working Hours (Kj)'!$C50/'IOT (Xj) '!AC$67</f>
        <v>8.6452769282251221E-3</v>
      </c>
      <c r="AD54" s="66">
        <f>'Working Hours (Kj)'!$C50/'IOT (Xj) '!AD$67</f>
        <v>0.20605977147944798</v>
      </c>
      <c r="AE54" s="66">
        <f>'Working Hours (Kj)'!$C50/'IOT (Xj) '!AE$67</f>
        <v>3.7911116267958907E-2</v>
      </c>
      <c r="AF54" s="66">
        <f>'Working Hours (Kj)'!$C50/'IOT (Xj) '!AF$67</f>
        <v>9.9275918399445214E-3</v>
      </c>
      <c r="AG54" s="66">
        <f>'Working Hours (Kj)'!$C50/'IOT (Xj) '!AG$67</f>
        <v>9.2208489516758238E-2</v>
      </c>
      <c r="AH54" s="66">
        <f>'Working Hours (Kj)'!$C50/'IOT (Xj) '!AH$67</f>
        <v>3.8140403833714876E-3</v>
      </c>
      <c r="AI54" s="66">
        <f>'Working Hours (Kj)'!$C50/'IOT (Xj) '!AI$67</f>
        <v>2.3647540753291976E-2</v>
      </c>
      <c r="AJ54" s="66">
        <f>'Working Hours (Kj)'!$C50/'IOT (Xj) '!AJ$67</f>
        <v>1.4348015395345231E-2</v>
      </c>
      <c r="AK54" s="66">
        <f>'Working Hours (Kj)'!$C50/'IOT (Xj) '!AK$67</f>
        <v>1.2661783599203074E-2</v>
      </c>
      <c r="AL54" s="66">
        <f>'Working Hours (Kj)'!$C50/'IOT (Xj) '!AL$67</f>
        <v>6.1546843126413439E-3</v>
      </c>
      <c r="AM54" s="66">
        <f>'Working Hours (Kj)'!$C50/'IOT (Xj) '!AM$67</f>
        <v>3.17896799597088E-3</v>
      </c>
      <c r="AN54" s="66">
        <f>'Working Hours (Kj)'!$C50/'IOT (Xj) '!AN$67</f>
        <v>4.948371670378619E-3</v>
      </c>
      <c r="AO54" s="66">
        <f>'Working Hours (Kj)'!$C50/'IOT (Xj) '!AO$67</f>
        <v>5.6482057477085018E-3</v>
      </c>
      <c r="AP54" s="66">
        <f>'Working Hours (Kj)'!$C50/'IOT (Xj) '!AP$67</f>
        <v>5.1965369812160978E-3</v>
      </c>
      <c r="AQ54" s="66">
        <f>'Working Hours (Kj)'!$C50/'IOT (Xj) '!AQ$67</f>
        <v>7.0843123575529002E-3</v>
      </c>
      <c r="AR54" s="66">
        <f>'Working Hours (Kj)'!$C50/'IOT (Xj) '!AR$67</f>
        <v>4.3912414668179278E-3</v>
      </c>
      <c r="AS54" s="66">
        <f>'Working Hours (Kj)'!$C50/'IOT (Xj) '!AS$67</f>
        <v>1.3109251567102182E-2</v>
      </c>
      <c r="AT54" s="66">
        <f>'Working Hours (Kj)'!$C50/'IOT (Xj) '!AT$67</f>
        <v>1.5455701267442992E-2</v>
      </c>
      <c r="AU54" s="66">
        <f>'Working Hours (Kj)'!$C50/'IOT (Xj) '!AU$67</f>
        <v>4.6880145842476621E-2</v>
      </c>
    </row>
    <row r="55" spans="2:47" x14ac:dyDescent="0.3">
      <c r="B55" s="59" t="s">
        <v>40</v>
      </c>
      <c r="C55" s="66">
        <f>'Working Hours (Kj)'!$C51/'IOT (Xj) '!C$67</f>
        <v>3.5533267602959329E-3</v>
      </c>
      <c r="D55" s="66">
        <f>'Working Hours (Kj)'!$C51/'IOT (Xj) '!D$67</f>
        <v>7.4892580506126474E-2</v>
      </c>
      <c r="E55" s="66">
        <f>'Working Hours (Kj)'!$C51/'IOT (Xj) '!E$67</f>
        <v>0.18275567575689283</v>
      </c>
      <c r="F55" s="66">
        <f>'Working Hours (Kj)'!$C51/'IOT (Xj) '!F$67</f>
        <v>5.333028170557931E-2</v>
      </c>
      <c r="G55" s="66">
        <f>'Working Hours (Kj)'!$C51/'IOT (Xj) '!G$67</f>
        <v>0.72660119474313023</v>
      </c>
      <c r="H55" s="66">
        <f>'Working Hours (Kj)'!$C51/'IOT (Xj) '!H$67</f>
        <v>1.6636888433869579E-3</v>
      </c>
      <c r="I55" s="66">
        <f>'Working Hours (Kj)'!$C51/'IOT (Xj) '!I$67</f>
        <v>1.0529358195259615E-2</v>
      </c>
      <c r="J55" s="66">
        <f>'Working Hours (Kj)'!$C51/'IOT (Xj) '!J$67</f>
        <v>2.825390011614402E-2</v>
      </c>
      <c r="K55" s="66">
        <f>'Working Hours (Kj)'!$C51/'IOT (Xj) '!K$67</f>
        <v>1.0305963294978902E-2</v>
      </c>
      <c r="L55" s="66">
        <f>'Working Hours (Kj)'!$C51/'IOT (Xj) '!L$67</f>
        <v>4.9572791278210812E-3</v>
      </c>
      <c r="M55" s="66">
        <f>'Working Hours (Kj)'!$C51/'IOT (Xj) '!M$67</f>
        <v>5.0703672516570096E-3</v>
      </c>
      <c r="N55" s="66">
        <f>'Working Hours (Kj)'!$C51/'IOT (Xj) '!N$67</f>
        <v>1.4063492834307452E-2</v>
      </c>
      <c r="O55" s="66">
        <f>'Working Hours (Kj)'!$C51/'IOT (Xj) '!O$67</f>
        <v>1.0124569968327696E-2</v>
      </c>
      <c r="P55" s="66">
        <f>'Working Hours (Kj)'!$C51/'IOT (Xj) '!P$67</f>
        <v>1.0871984089741013E-2</v>
      </c>
      <c r="Q55" s="66">
        <f>'Working Hours (Kj)'!$C51/'IOT (Xj) '!Q$67</f>
        <v>6.0182646278076164E-3</v>
      </c>
      <c r="R55" s="66">
        <f>'Working Hours (Kj)'!$C51/'IOT (Xj) '!R$67</f>
        <v>5.4751923224084309E-3</v>
      </c>
      <c r="S55" s="66">
        <f>'Working Hours (Kj)'!$C51/'IOT (Xj) '!S$67</f>
        <v>4.4965172547642374E-2</v>
      </c>
      <c r="T55" s="66">
        <f>'Working Hours (Kj)'!$C51/'IOT (Xj) '!T$67</f>
        <v>1.1142434180392444E-2</v>
      </c>
      <c r="U55" s="66">
        <f>'Working Hours (Kj)'!$C51/'IOT (Xj) '!U$67</f>
        <v>9.4107164824622138E-3</v>
      </c>
      <c r="V55" s="66">
        <f>'Working Hours (Kj)'!$C51/'IOT (Xj) '!V$67</f>
        <v>2.97530604182643E-3</v>
      </c>
      <c r="W55" s="66">
        <f>'Working Hours (Kj)'!$C51/'IOT (Xj) '!W$67</f>
        <v>1.245359735432942E-2</v>
      </c>
      <c r="X55" s="66">
        <f>'Working Hours (Kj)'!$C51/'IOT (Xj) '!X$67</f>
        <v>8.3157655809883244E-3</v>
      </c>
      <c r="Y55" s="66">
        <f>'Working Hours (Kj)'!$C51/'IOT (Xj) '!Y$67</f>
        <v>3.5072761979458023E-3</v>
      </c>
      <c r="Z55" s="66">
        <f>'Working Hours (Kj)'!$C51/'IOT (Xj) '!Z$67</f>
        <v>6.8543419703134337E-3</v>
      </c>
      <c r="AA55" s="66">
        <f>'Working Hours (Kj)'!$C51/'IOT (Xj) '!AA$67</f>
        <v>1.3767196114540029E-3</v>
      </c>
      <c r="AB55" s="66">
        <f>'Working Hours (Kj)'!$C51/'IOT (Xj) '!AB$67</f>
        <v>8.5459490487836936E-4</v>
      </c>
      <c r="AC55" s="66">
        <f>'Working Hours (Kj)'!$C51/'IOT (Xj) '!AC$67</f>
        <v>3.7862719554237778E-3</v>
      </c>
      <c r="AD55" s="66">
        <f>'Working Hours (Kj)'!$C51/'IOT (Xj) '!AD$67</f>
        <v>9.0245615076420843E-2</v>
      </c>
      <c r="AE55" s="66">
        <f>'Working Hours (Kj)'!$C51/'IOT (Xj) '!AE$67</f>
        <v>1.6603493157697165E-2</v>
      </c>
      <c r="AF55" s="66">
        <f>'Working Hours (Kj)'!$C51/'IOT (Xj) '!AF$67</f>
        <v>4.3478725876040653E-3</v>
      </c>
      <c r="AG55" s="66">
        <f>'Working Hours (Kj)'!$C51/'IOT (Xj) '!AG$67</f>
        <v>4.0383485781636488E-2</v>
      </c>
      <c r="AH55" s="66">
        <f>'Working Hours (Kj)'!$C51/'IOT (Xj) '!AH$67</f>
        <v>1.6703911581208259E-3</v>
      </c>
      <c r="AI55" s="66">
        <f>'Working Hours (Kj)'!$C51/'IOT (Xj) '!AI$67</f>
        <v>1.0356639944825002E-2</v>
      </c>
      <c r="AJ55" s="66">
        <f>'Working Hours (Kj)'!$C51/'IOT (Xj) '!AJ$67</f>
        <v>6.2838343708831665E-3</v>
      </c>
      <c r="AK55" s="66">
        <f>'Working Hours (Kj)'!$C51/'IOT (Xj) '!AK$67</f>
        <v>5.5453349320470687E-3</v>
      </c>
      <c r="AL55" s="66">
        <f>'Working Hours (Kj)'!$C51/'IOT (Xj) '!AL$67</f>
        <v>2.6954959107625448E-3</v>
      </c>
      <c r="AM55" s="66">
        <f>'Working Hours (Kj)'!$C51/'IOT (Xj) '!AM$67</f>
        <v>1.3922558490911589E-3</v>
      </c>
      <c r="AN55" s="66">
        <f>'Working Hours (Kj)'!$C51/'IOT (Xj) '!AN$67</f>
        <v>2.1671811135857461E-3</v>
      </c>
      <c r="AO55" s="66">
        <f>'Working Hours (Kj)'!$C51/'IOT (Xj) '!AO$67</f>
        <v>2.4736793509982529E-3</v>
      </c>
      <c r="AP55" s="66">
        <f>'Working Hours (Kj)'!$C51/'IOT (Xj) '!AP$67</f>
        <v>2.275867204792992E-3</v>
      </c>
      <c r="AQ55" s="66">
        <f>'Working Hours (Kj)'!$C51/'IOT (Xj) '!AQ$67</f>
        <v>3.1026343546373186E-3</v>
      </c>
      <c r="AR55" s="66">
        <f>'Working Hours (Kj)'!$C51/'IOT (Xj) '!AR$67</f>
        <v>1.9231812414272898E-3</v>
      </c>
      <c r="AS55" s="66">
        <f>'Working Hours (Kj)'!$C51/'IOT (Xj) '!AS$67</f>
        <v>5.7413073030737867E-3</v>
      </c>
      <c r="AT55" s="66">
        <f>'Working Hours (Kj)'!$C51/'IOT (Xj) '!AT$67</f>
        <v>6.7689547421289154E-3</v>
      </c>
      <c r="AU55" s="66">
        <f>'Working Hours (Kj)'!$C51/'IOT (Xj) '!AU$67</f>
        <v>2.0531555315485638E-2</v>
      </c>
    </row>
    <row r="56" spans="2:47" x14ac:dyDescent="0.3">
      <c r="B56" s="59" t="s">
        <v>41</v>
      </c>
      <c r="C56" s="66">
        <f>'Working Hours (Kj)'!$C52/'IOT (Xj) '!C$67</f>
        <v>1.9256898548819408E-2</v>
      </c>
      <c r="D56" s="66">
        <f>'Working Hours (Kj)'!$C52/'IOT (Xj) '!D$67</f>
        <v>0.40587284034234344</v>
      </c>
      <c r="E56" s="66">
        <f>'Working Hours (Kj)'!$C52/'IOT (Xj) '!E$67</f>
        <v>0.99042608369018104</v>
      </c>
      <c r="F56" s="66">
        <f>'Working Hours (Kj)'!$C52/'IOT (Xj) '!F$67</f>
        <v>0.28901812123205084</v>
      </c>
      <c r="G56" s="66">
        <f>'Working Hours (Kj)'!$C52/'IOT (Xj) '!G$67</f>
        <v>3.9377424133811223</v>
      </c>
      <c r="H56" s="66">
        <f>'Working Hours (Kj)'!$C52/'IOT (Xj) '!H$67</f>
        <v>9.0161950856546495E-3</v>
      </c>
      <c r="I56" s="66">
        <f>'Working Hours (Kj)'!$C52/'IOT (Xj) '!I$67</f>
        <v>5.7062802333835413E-2</v>
      </c>
      <c r="J56" s="66">
        <f>'Working Hours (Kj)'!$C52/'IOT (Xj) '!J$67</f>
        <v>0.15311918234610916</v>
      </c>
      <c r="K56" s="66">
        <f>'Working Hours (Kj)'!$C52/'IOT (Xj) '!K$67</f>
        <v>5.5852136042432755E-2</v>
      </c>
      <c r="L56" s="66">
        <f>'Working Hours (Kj)'!$C52/'IOT (Xj) '!L$67</f>
        <v>2.6865477813439294E-2</v>
      </c>
      <c r="M56" s="66">
        <f>'Working Hours (Kj)'!$C52/'IOT (Xj) '!M$67</f>
        <v>2.7478347575972315E-2</v>
      </c>
      <c r="N56" s="66">
        <f>'Working Hours (Kj)'!$C52/'IOT (Xj) '!N$67</f>
        <v>7.621569110344148E-2</v>
      </c>
      <c r="O56" s="66">
        <f>'Working Hours (Kj)'!$C52/'IOT (Xj) '!O$67</f>
        <v>5.4869093073295787E-2</v>
      </c>
      <c r="P56" s="66">
        <f>'Working Hours (Kj)'!$C52/'IOT (Xj) '!P$67</f>
        <v>5.8919629058568512E-2</v>
      </c>
      <c r="Q56" s="66">
        <f>'Working Hours (Kj)'!$C52/'IOT (Xj) '!Q$67</f>
        <v>3.2615382483987397E-2</v>
      </c>
      <c r="R56" s="66">
        <f>'Working Hours (Kj)'!$C52/'IOT (Xj) '!R$67</f>
        <v>2.9672256507902207E-2</v>
      </c>
      <c r="S56" s="66">
        <f>'Working Hours (Kj)'!$C52/'IOT (Xj) '!S$67</f>
        <v>0.24368424982902345</v>
      </c>
      <c r="T56" s="66">
        <f>'Working Hours (Kj)'!$C52/'IOT (Xj) '!T$67</f>
        <v>6.0385306242098889E-2</v>
      </c>
      <c r="U56" s="66">
        <f>'Working Hours (Kj)'!$C52/'IOT (Xj) '!U$67</f>
        <v>5.1000435591627036E-2</v>
      </c>
      <c r="V56" s="66">
        <f>'Working Hours (Kj)'!$C52/'IOT (Xj) '!V$67</f>
        <v>1.6124373147818599E-2</v>
      </c>
      <c r="W56" s="66">
        <f>'Working Hours (Kj)'!$C52/'IOT (Xj) '!W$67</f>
        <v>6.7491023763937369E-2</v>
      </c>
      <c r="X56" s="66">
        <f>'Working Hours (Kj)'!$C52/'IOT (Xj) '!X$67</f>
        <v>4.5066458828998818E-2</v>
      </c>
      <c r="Y56" s="66">
        <f>'Working Hours (Kj)'!$C52/'IOT (Xj) '!Y$67</f>
        <v>1.9007332137646264E-2</v>
      </c>
      <c r="Z56" s="66">
        <f>'Working Hours (Kj)'!$C52/'IOT (Xj) '!Z$67</f>
        <v>3.7146419917274326E-2</v>
      </c>
      <c r="AA56" s="66">
        <f>'Working Hours (Kj)'!$C52/'IOT (Xj) '!AA$67</f>
        <v>7.4609940701687262E-3</v>
      </c>
      <c r="AB56" s="66">
        <f>'Working Hours (Kj)'!$C52/'IOT (Xj) '!AB$67</f>
        <v>4.6313915082242954E-3</v>
      </c>
      <c r="AC56" s="66">
        <f>'Working Hours (Kj)'!$C52/'IOT (Xj) '!AC$67</f>
        <v>2.0519321706783708E-2</v>
      </c>
      <c r="AD56" s="66">
        <f>'Working Hours (Kj)'!$C52/'IOT (Xj) '!AD$67</f>
        <v>0.48907707374981446</v>
      </c>
      <c r="AE56" s="66">
        <f>'Working Hours (Kj)'!$C52/'IOT (Xj) '!AE$67</f>
        <v>8.9980968501518599E-2</v>
      </c>
      <c r="AF56" s="66">
        <f>'Working Hours (Kj)'!$C52/'IOT (Xj) '!AF$67</f>
        <v>2.356286009444045E-2</v>
      </c>
      <c r="AG56" s="66">
        <f>'Working Hours (Kj)'!$C52/'IOT (Xj) '!AG$67</f>
        <v>0.21885425720878499</v>
      </c>
      <c r="AH56" s="66">
        <f>'Working Hours (Kj)'!$C52/'IOT (Xj) '!AH$67</f>
        <v>9.0525176091879496E-3</v>
      </c>
      <c r="AI56" s="66">
        <f>'Working Hours (Kj)'!$C52/'IOT (Xj) '!AI$67</f>
        <v>5.6126773071535907E-2</v>
      </c>
      <c r="AJ56" s="66">
        <f>'Working Hours (Kj)'!$C52/'IOT (Xj) '!AJ$67</f>
        <v>3.4054611112546165E-2</v>
      </c>
      <c r="AK56" s="66">
        <f>'Working Hours (Kj)'!$C52/'IOT (Xj) '!AK$67</f>
        <v>3.0052387356788224E-2</v>
      </c>
      <c r="AL56" s="66">
        <f>'Working Hours (Kj)'!$C52/'IOT (Xj) '!AL$67</f>
        <v>1.4607970162583335E-2</v>
      </c>
      <c r="AM56" s="66">
        <f>'Working Hours (Kj)'!$C52/'IOT (Xj) '!AM$67</f>
        <v>7.5451911542511775E-3</v>
      </c>
      <c r="AN56" s="66">
        <f>'Working Hours (Kj)'!$C52/'IOT (Xj) '!AN$67</f>
        <v>1.1744821024498885E-2</v>
      </c>
      <c r="AO56" s="66">
        <f>'Working Hours (Kj)'!$C52/'IOT (Xj) '!AO$67</f>
        <v>1.3405857529555081E-2</v>
      </c>
      <c r="AP56" s="66">
        <f>'Working Hours (Kj)'!$C52/'IOT (Xj) '!AP$67</f>
        <v>1.2333834412018404E-2</v>
      </c>
      <c r="AQ56" s="66">
        <f>'Working Hours (Kj)'!$C52/'IOT (Xj) '!AQ$67</f>
        <v>1.6814416188495055E-2</v>
      </c>
      <c r="AR56" s="66">
        <f>'Working Hours (Kj)'!$C52/'IOT (Xj) '!AR$67</f>
        <v>1.042248815137776E-2</v>
      </c>
      <c r="AS56" s="66">
        <f>'Working Hours (Kj)'!$C52/'IOT (Xj) '!AS$67</f>
        <v>3.1114439996979076E-2</v>
      </c>
      <c r="AT56" s="66">
        <f>'Working Hours (Kj)'!$C52/'IOT (Xj) '!AT$67</f>
        <v>3.6683672384768419E-2</v>
      </c>
      <c r="AU56" s="66">
        <f>'Working Hours (Kj)'!$C52/'IOT (Xj) '!AU$67</f>
        <v>0.11126870801120825</v>
      </c>
    </row>
    <row r="57" spans="2:47" x14ac:dyDescent="0.3">
      <c r="B57" s="59" t="s">
        <v>42</v>
      </c>
      <c r="C57" s="66">
        <f>'Working Hours (Kj)'!$C53/'IOT (Xj) '!C$67</f>
        <v>3.3132974299423766E-2</v>
      </c>
      <c r="D57" s="66">
        <f>'Working Hours (Kj)'!$C53/'IOT (Xj) '!D$67</f>
        <v>0.69833542269564697</v>
      </c>
      <c r="E57" s="66">
        <f>'Working Hours (Kj)'!$C53/'IOT (Xj) '!E$67</f>
        <v>1.7041042145593872</v>
      </c>
      <c r="F57" s="66">
        <f>'Working Hours (Kj)'!$C53/'IOT (Xj) '!F$67</f>
        <v>0.4972778954291352</v>
      </c>
      <c r="G57" s="66">
        <f>'Working Hours (Kj)'!$C53/'IOT (Xj) '!G$67</f>
        <v>6.7751885304659503</v>
      </c>
      <c r="H57" s="66">
        <f>'Working Hours (Kj)'!$C53/'IOT (Xj) '!H$67</f>
        <v>1.5513056751804977E-2</v>
      </c>
      <c r="I57" s="66">
        <f>'Working Hours (Kj)'!$C53/'IOT (Xj) '!I$67</f>
        <v>9.8180938035630827E-2</v>
      </c>
      <c r="J57" s="66">
        <f>'Working Hours (Kj)'!$C53/'IOT (Xj) '!J$67</f>
        <v>0.26345332404181188</v>
      </c>
      <c r="K57" s="66">
        <f>'Working Hours (Kj)'!$C53/'IOT (Xj) '!K$67</f>
        <v>9.6097893613055194E-2</v>
      </c>
      <c r="L57" s="66">
        <f>'Working Hours (Kj)'!$C53/'IOT (Xj) '!L$67</f>
        <v>4.6224119822711296E-2</v>
      </c>
      <c r="M57" s="66">
        <f>'Working Hours (Kj)'!$C53/'IOT (Xj) '!M$67</f>
        <v>4.7278609362624541E-2</v>
      </c>
      <c r="N57" s="66">
        <f>'Working Hours (Kj)'!$C53/'IOT (Xj) '!N$67</f>
        <v>0.13113495551431695</v>
      </c>
      <c r="O57" s="66">
        <f>'Working Hours (Kj)'!$C53/'IOT (Xj) '!O$67</f>
        <v>9.4406492614650853E-2</v>
      </c>
      <c r="P57" s="66">
        <f>'Working Hours (Kj)'!$C53/'IOT (Xj) '!P$67</f>
        <v>0.10137575115639876</v>
      </c>
      <c r="Q57" s="66">
        <f>'Working Hours (Kj)'!$C53/'IOT (Xj) '!Q$67</f>
        <v>5.6117272823981421E-2</v>
      </c>
      <c r="R57" s="66">
        <f>'Working Hours (Kj)'!$C53/'IOT (Xj) '!R$67</f>
        <v>5.105339833358092E-2</v>
      </c>
      <c r="S57" s="66">
        <f>'Working Hours (Kj)'!$C53/'IOT (Xj) '!S$67</f>
        <v>0.41927748470453413</v>
      </c>
      <c r="T57" s="66">
        <f>'Working Hours (Kj)'!$C53/'IOT (Xj) '!T$67</f>
        <v>0.10389756142247303</v>
      </c>
      <c r="U57" s="66">
        <f>'Working Hours (Kj)'!$C53/'IOT (Xj) '!U$67</f>
        <v>8.7750170020000087E-2</v>
      </c>
      <c r="V57" s="66">
        <f>'Working Hours (Kj)'!$C53/'IOT (Xj) '!V$67</f>
        <v>2.7743223538649518E-2</v>
      </c>
      <c r="W57" s="66">
        <f>'Working Hours (Kj)'!$C53/'IOT (Xj) '!W$67</f>
        <v>0.11612349466053713</v>
      </c>
      <c r="X57" s="66">
        <f>'Working Hours (Kj)'!$C53/'IOT (Xj) '!X$67</f>
        <v>7.7540306834030695E-2</v>
      </c>
      <c r="Y57" s="66">
        <f>'Working Hours (Kj)'!$C53/'IOT (Xj) '!Y$67</f>
        <v>3.2703576103944046E-2</v>
      </c>
      <c r="Z57" s="66">
        <f>'Working Hours (Kj)'!$C53/'IOT (Xj) '!Z$67</f>
        <v>6.3913271044890502E-2</v>
      </c>
      <c r="AA57" s="66">
        <f>'Working Hours (Kj)'!$C53/'IOT (Xj) '!AA$67</f>
        <v>1.283721385083628E-2</v>
      </c>
      <c r="AB57" s="66">
        <f>'Working Hours (Kj)'!$C53/'IOT (Xj) '!AB$67</f>
        <v>7.9686651214129593E-3</v>
      </c>
      <c r="AC57" s="66">
        <f>'Working Hours (Kj)'!$C53/'IOT (Xj) '!AC$67</f>
        <v>3.5305070389652839E-2</v>
      </c>
      <c r="AD57" s="66">
        <f>'Working Hours (Kj)'!$C53/'IOT (Xj) '!AD$67</f>
        <v>0.84149470247811264</v>
      </c>
      <c r="AE57" s="66">
        <f>'Working Hours (Kj)'!$C53/'IOT (Xj) '!AE$67</f>
        <v>0.15481917346346791</v>
      </c>
      <c r="AF57" s="66">
        <f>'Working Hours (Kj)'!$C53/'IOT (Xj) '!AF$67</f>
        <v>4.0541712153220881E-2</v>
      </c>
      <c r="AG57" s="66">
        <f>'Working Hours (Kj)'!$C53/'IOT (Xj) '!AG$67</f>
        <v>0.37655557363170045</v>
      </c>
      <c r="AH57" s="66">
        <f>'Working Hours (Kj)'!$C53/'IOT (Xj) '!AH$67</f>
        <v>1.5575552445785399E-2</v>
      </c>
      <c r="AI57" s="66">
        <f>'Working Hours (Kj)'!$C53/'IOT (Xj) '!AI$67</f>
        <v>9.6570427733950928E-2</v>
      </c>
      <c r="AJ57" s="66">
        <f>'Working Hours (Kj)'!$C53/'IOT (Xj) '!AJ$67</f>
        <v>5.8593576318032706E-2</v>
      </c>
      <c r="AK57" s="66">
        <f>'Working Hours (Kj)'!$C53/'IOT (Xj) '!AK$67</f>
        <v>5.170744268109765E-2</v>
      </c>
      <c r="AL57" s="66">
        <f>'Working Hours (Kj)'!$C53/'IOT (Xj) '!AL$67</f>
        <v>2.5134135631269455E-2</v>
      </c>
      <c r="AM57" s="66">
        <f>'Working Hours (Kj)'!$C53/'IOT (Xj) '!AM$67</f>
        <v>1.2982081406529006E-2</v>
      </c>
      <c r="AN57" s="66">
        <f>'Working Hours (Kj)'!$C53/'IOT (Xj) '!AN$67</f>
        <v>2.0207867438752785E-2</v>
      </c>
      <c r="AO57" s="66">
        <f>'Working Hours (Kj)'!$C53/'IOT (Xj) '!AO$67</f>
        <v>2.3065808435477082E-2</v>
      </c>
      <c r="AP57" s="66">
        <f>'Working Hours (Kj)'!$C53/'IOT (Xj) '!AP$67</f>
        <v>2.1221310251531025E-2</v>
      </c>
      <c r="AQ57" s="66">
        <f>'Working Hours (Kj)'!$C53/'IOT (Xj) '!AQ$67</f>
        <v>2.8930495636192502E-2</v>
      </c>
      <c r="AR57" s="66">
        <f>'Working Hours (Kj)'!$C53/'IOT (Xj) '!AR$67</f>
        <v>1.7932692078123827E-2</v>
      </c>
      <c r="AS57" s="66">
        <f>'Working Hours (Kj)'!$C53/'IOT (Xj) '!AS$67</f>
        <v>5.3534785892304218E-2</v>
      </c>
      <c r="AT57" s="66">
        <f>'Working Hours (Kj)'!$C53/'IOT (Xj) '!AT$67</f>
        <v>6.311707834216787E-2</v>
      </c>
      <c r="AU57" s="66">
        <f>'Working Hours (Kj)'!$C53/'IOT (Xj) '!AU$67</f>
        <v>0.19144636575402588</v>
      </c>
    </row>
    <row r="58" spans="2:47" x14ac:dyDescent="0.3">
      <c r="B58" s="59" t="s">
        <v>43</v>
      </c>
      <c r="C58" s="66">
        <f>'Working Hours (Kj)'!$C54/'IOT (Xj) '!C$67</f>
        <v>3.9282486068812399E-2</v>
      </c>
      <c r="D58" s="66">
        <f>'Working Hours (Kj)'!$C54/'IOT (Xj) '!D$67</f>
        <v>0.82794714611169262</v>
      </c>
      <c r="E58" s="66">
        <f>'Working Hours (Kj)'!$C54/'IOT (Xj) '!E$67</f>
        <v>2.0203875892119303</v>
      </c>
      <c r="F58" s="66">
        <f>'Working Hours (Kj)'!$C54/'IOT (Xj) '!F$67</f>
        <v>0.58957314918338266</v>
      </c>
      <c r="G58" s="66">
        <f>'Working Hours (Kj)'!$C54/'IOT (Xj) '!G$67</f>
        <v>8.032670011947431</v>
      </c>
      <c r="H58" s="66">
        <f>'Working Hours (Kj)'!$C54/'IOT (Xj) '!H$67</f>
        <v>1.8392294945524204E-2</v>
      </c>
      <c r="I58" s="66">
        <f>'Working Hours (Kj)'!$C54/'IOT (Xj) '!I$67</f>
        <v>0.1164034141865337</v>
      </c>
      <c r="J58" s="66">
        <f>'Working Hours (Kj)'!$C54/'IOT (Xj) '!J$67</f>
        <v>0.31235051335656211</v>
      </c>
      <c r="K58" s="66">
        <f>'Working Hours (Kj)'!$C54/'IOT (Xj) '!K$67</f>
        <v>0.11393375472369557</v>
      </c>
      <c r="L58" s="66">
        <f>'Working Hours (Kj)'!$C54/'IOT (Xj) '!L$67</f>
        <v>5.4803360741759642E-2</v>
      </c>
      <c r="M58" s="66">
        <f>'Working Hours (Kj)'!$C54/'IOT (Xj) '!M$67</f>
        <v>5.605356455041894E-2</v>
      </c>
      <c r="N58" s="66">
        <f>'Working Hours (Kj)'!$C54/'IOT (Xj) '!N$67</f>
        <v>0.15547372887724956</v>
      </c>
      <c r="O58" s="66">
        <f>'Working Hours (Kj)'!$C54/'IOT (Xj) '!O$67</f>
        <v>0.11192842807972599</v>
      </c>
      <c r="P58" s="66">
        <f>'Working Hours (Kj)'!$C54/'IOT (Xj) '!P$67</f>
        <v>0.12019118768295681</v>
      </c>
      <c r="Q58" s="66">
        <f>'Working Hours (Kj)'!$C54/'IOT (Xj) '!Q$67</f>
        <v>6.6532692417116707E-2</v>
      </c>
      <c r="R58" s="66">
        <f>'Working Hours (Kj)'!$C54/'IOT (Xj) '!R$67</f>
        <v>6.0528957970407783E-2</v>
      </c>
      <c r="S58" s="66">
        <f>'Working Hours (Kj)'!$C54/'IOT (Xj) '!S$67</f>
        <v>0.49709578750854877</v>
      </c>
      <c r="T58" s="66">
        <f>'Working Hours (Kj)'!$C54/'IOT (Xj) '!T$67</f>
        <v>0.12318104835015847</v>
      </c>
      <c r="U58" s="66">
        <f>'Working Hours (Kj)'!$C54/'IOT (Xj) '!U$67</f>
        <v>0.10403668563514752</v>
      </c>
      <c r="V58" s="66">
        <f>'Working Hours (Kj)'!$C54/'IOT (Xj) '!V$67</f>
        <v>3.2892392403778295E-2</v>
      </c>
      <c r="W58" s="66">
        <f>'Working Hours (Kj)'!$C54/'IOT (Xj) '!W$67</f>
        <v>0.137676126508923</v>
      </c>
      <c r="X58" s="66">
        <f>'Working Hours (Kj)'!$C54/'IOT (Xj) '!X$67</f>
        <v>9.1931862061421496E-2</v>
      </c>
      <c r="Y58" s="66">
        <f>'Working Hours (Kj)'!$C54/'IOT (Xj) '!Y$67</f>
        <v>3.8773391156913743E-2</v>
      </c>
      <c r="Z58" s="66">
        <f>'Working Hours (Kj)'!$C54/'IOT (Xj) '!Z$67</f>
        <v>7.5775635375928407E-2</v>
      </c>
      <c r="AA58" s="66">
        <f>'Working Hours (Kj)'!$C54/'IOT (Xj) '!AA$67</f>
        <v>1.5219813038837623E-2</v>
      </c>
      <c r="AB58" s="66">
        <f>'Working Hours (Kj)'!$C54/'IOT (Xj) '!AB$67</f>
        <v>9.4476570014536826E-3</v>
      </c>
      <c r="AC58" s="66">
        <f>'Working Hours (Kj)'!$C54/'IOT (Xj) '!AC$67</f>
        <v>4.1857725274126643E-2</v>
      </c>
      <c r="AD58" s="66">
        <f>'Working Hours (Kj)'!$C54/'IOT (Xj) '!AD$67</f>
        <v>0.99767692535984565</v>
      </c>
      <c r="AE58" s="66">
        <f>'Working Hours (Kj)'!$C54/'IOT (Xj) '!AE$67</f>
        <v>0.18355376036583285</v>
      </c>
      <c r="AF58" s="66">
        <f>'Working Hours (Kj)'!$C54/'IOT (Xj) '!AF$67</f>
        <v>4.8066292765403765E-2</v>
      </c>
      <c r="AG58" s="66">
        <f>'Working Hours (Kj)'!$C54/'IOT (Xj) '!AG$67</f>
        <v>0.4464446488155514</v>
      </c>
      <c r="AH58" s="66">
        <f>'Working Hours (Kj)'!$C54/'IOT (Xj) '!AH$67</f>
        <v>1.8466389900174546E-2</v>
      </c>
      <c r="AI58" s="66">
        <f>'Working Hours (Kj)'!$C54/'IOT (Xj) '!AI$67</f>
        <v>0.1144939916300891</v>
      </c>
      <c r="AJ58" s="66">
        <f>'Working Hours (Kj)'!$C54/'IOT (Xj) '!AJ$67</f>
        <v>6.9468600211815154E-2</v>
      </c>
      <c r="AK58" s="66">
        <f>'Working Hours (Kj)'!$C54/'IOT (Xj) '!AK$67</f>
        <v>6.1304393575359141E-2</v>
      </c>
      <c r="AL58" s="66">
        <f>'Working Hours (Kj)'!$C54/'IOT (Xj) '!AL$67</f>
        <v>2.9799055281437708E-2</v>
      </c>
      <c r="AM58" s="66">
        <f>'Working Hours (Kj)'!$C54/'IOT (Xj) '!AM$67</f>
        <v>1.5391568151641407E-2</v>
      </c>
      <c r="AN58" s="66">
        <f>'Working Hours (Kj)'!$C54/'IOT (Xj) '!AN$67</f>
        <v>2.3958466993318484E-2</v>
      </c>
      <c r="AO58" s="66">
        <f>'Working Hours (Kj)'!$C54/'IOT (Xj) '!AO$67</f>
        <v>2.7346844576772032E-2</v>
      </c>
      <c r="AP58" s="66">
        <f>'Working Hours (Kj)'!$C54/'IOT (Xj) '!AP$67</f>
        <v>2.5160005762966207E-2</v>
      </c>
      <c r="AQ58" s="66">
        <f>'Working Hours (Kj)'!$C54/'IOT (Xj) '!AQ$67</f>
        <v>3.4300023339961197E-2</v>
      </c>
      <c r="AR58" s="66">
        <f>'Working Hours (Kj)'!$C54/'IOT (Xj) '!AR$67</f>
        <v>2.1261016906274334E-2</v>
      </c>
      <c r="AS58" s="66">
        <f>'Working Hours (Kj)'!$C54/'IOT (Xj) '!AS$67</f>
        <v>6.347089343705159E-2</v>
      </c>
      <c r="AT58" s="66">
        <f>'Working Hours (Kj)'!$C54/'IOT (Xj) '!AT$67</f>
        <v>7.4831668544875274E-2</v>
      </c>
      <c r="AU58" s="66">
        <f>'Working Hours (Kj)'!$C54/'IOT (Xj) '!AU$67</f>
        <v>0.22697899463218663</v>
      </c>
    </row>
    <row r="59" spans="2:47" x14ac:dyDescent="0.3">
      <c r="B59" s="59" t="s">
        <v>44</v>
      </c>
      <c r="C59" s="66">
        <f>'Working Hours (Kj)'!$C55/'IOT (Xj) '!C$67</f>
        <v>3.1677424537878959E-2</v>
      </c>
      <c r="D59" s="66">
        <f>'Working Hours (Kj)'!$C55/'IOT (Xj) '!D$67</f>
        <v>0.66765716396773611</v>
      </c>
      <c r="E59" s="66">
        <f>'Working Hours (Kj)'!$C55/'IOT (Xj) '!E$67</f>
        <v>1.6292419803170313</v>
      </c>
      <c r="F59" s="66">
        <f>'Working Hours (Kj)'!$C55/'IOT (Xj) '!F$67</f>
        <v>0.47543220431875483</v>
      </c>
      <c r="G59" s="66">
        <f>'Working Hours (Kj)'!$C55/'IOT (Xj) '!G$67</f>
        <v>6.4775507765830351</v>
      </c>
      <c r="H59" s="66">
        <f>'Working Hours (Kj)'!$C55/'IOT (Xj) '!H$67</f>
        <v>1.4831559647081917E-2</v>
      </c>
      <c r="I59" s="66">
        <f>'Working Hours (Kj)'!$C55/'IOT (Xj) '!I$67</f>
        <v>9.3867795495074374E-2</v>
      </c>
      <c r="J59" s="66">
        <f>'Working Hours (Kj)'!$C55/'IOT (Xj) '!J$67</f>
        <v>0.251879674796748</v>
      </c>
      <c r="K59" s="66">
        <f>'Working Hours (Kj)'!$C55/'IOT (Xj) '!K$67</f>
        <v>9.1876260358238301E-2</v>
      </c>
      <c r="L59" s="66">
        <f>'Working Hours (Kj)'!$C55/'IOT (Xj) '!L$67</f>
        <v>4.4193468847113969E-2</v>
      </c>
      <c r="M59" s="66">
        <f>'Working Hours (Kj)'!$C55/'IOT (Xj) '!M$67</f>
        <v>4.5201634082287723E-2</v>
      </c>
      <c r="N59" s="66">
        <f>'Working Hours (Kj)'!$C55/'IOT (Xj) '!N$67</f>
        <v>0.12537412488365507</v>
      </c>
      <c r="O59" s="66">
        <f>'Working Hours (Kj)'!$C55/'IOT (Xj) '!O$67</f>
        <v>9.0259163534812489E-2</v>
      </c>
      <c r="P59" s="66">
        <f>'Working Hours (Kj)'!$C55/'IOT (Xj) '!P$67</f>
        <v>9.6922258720475524E-2</v>
      </c>
      <c r="Q59" s="66">
        <f>'Working Hours (Kj)'!$C55/'IOT (Xj) '!Q$67</f>
        <v>5.3652010202541733E-2</v>
      </c>
      <c r="R59" s="66">
        <f>'Working Hours (Kj)'!$C55/'IOT (Xj) '!R$67</f>
        <v>4.8810594500186814E-2</v>
      </c>
      <c r="S59" s="66">
        <f>'Working Hours (Kj)'!$C55/'IOT (Xj) '!S$67</f>
        <v>0.40085839448439031</v>
      </c>
      <c r="T59" s="66">
        <f>'Working Hours (Kj)'!$C55/'IOT (Xj) '!T$67</f>
        <v>9.9333284476282951E-2</v>
      </c>
      <c r="U59" s="66">
        <f>'Working Hours (Kj)'!$C55/'IOT (Xj) '!U$67</f>
        <v>8.3895256848188965E-2</v>
      </c>
      <c r="V59" s="66">
        <f>'Working Hours (Kj)'!$C55/'IOT (Xj) '!V$67</f>
        <v>2.6524448488717826E-2</v>
      </c>
      <c r="W59" s="66">
        <f>'Working Hours (Kj)'!$C55/'IOT (Xj) '!W$67</f>
        <v>0.11102212575126193</v>
      </c>
      <c r="X59" s="66">
        <f>'Working Hours (Kj)'!$C55/'IOT (Xj) '!X$67</f>
        <v>7.4133918560450693E-2</v>
      </c>
      <c r="Y59" s="66">
        <f>'Working Hours (Kj)'!$C55/'IOT (Xj) '!Y$67</f>
        <v>3.1266890041003227E-2</v>
      </c>
      <c r="Z59" s="66">
        <f>'Working Hours (Kj)'!$C55/'IOT (Xj) '!Z$67</f>
        <v>6.1105525939116619E-2</v>
      </c>
      <c r="AA59" s="66">
        <f>'Working Hours (Kj)'!$C55/'IOT (Xj) '!AA$67</f>
        <v>1.2273267994644026E-2</v>
      </c>
      <c r="AB59" s="66">
        <f>'Working Hours (Kj)'!$C55/'IOT (Xj) '!AB$67</f>
        <v>7.6185972852904175E-3</v>
      </c>
      <c r="AC59" s="66">
        <f>'Working Hours (Kj)'!$C55/'IOT (Xj) '!AC$67</f>
        <v>3.3754099253690696E-2</v>
      </c>
      <c r="AD59" s="66">
        <f>'Working Hours (Kj)'!$C55/'IOT (Xj) '!AD$67</f>
        <v>0.80452737794925078</v>
      </c>
      <c r="AE59" s="66">
        <f>'Working Hours (Kj)'!$C55/'IOT (Xj) '!AE$67</f>
        <v>0.14801788212810976</v>
      </c>
      <c r="AF59" s="66">
        <f>'Working Hours (Kj)'!$C55/'IOT (Xj) '!AF$67</f>
        <v>3.8760692467998563E-2</v>
      </c>
      <c r="AG59" s="66">
        <f>'Working Hours (Kj)'!$C55/'IOT (Xj) '!AG$67</f>
        <v>0.36001328043294217</v>
      </c>
      <c r="AH59" s="66">
        <f>'Working Hours (Kj)'!$C55/'IOT (Xj) '!AH$67</f>
        <v>1.489130987089571E-2</v>
      </c>
      <c r="AI59" s="66">
        <f>'Working Hours (Kj)'!$C55/'IOT (Xj) '!AI$67</f>
        <v>9.2328035795631133E-2</v>
      </c>
      <c r="AJ59" s="66">
        <f>'Working Hours (Kj)'!$C55/'IOT (Xj) '!AJ$67</f>
        <v>5.601952832381888E-2</v>
      </c>
      <c r="AK59" s="66">
        <f>'Working Hours (Kj)'!$C55/'IOT (Xj) '!AK$67</f>
        <v>4.9435906320238171E-2</v>
      </c>
      <c r="AL59" s="66">
        <f>'Working Hours (Kj)'!$C55/'IOT (Xj) '!AL$67</f>
        <v>2.4029979246330435E-2</v>
      </c>
      <c r="AM59" s="66">
        <f>'Working Hours (Kj)'!$C55/'IOT (Xj) '!AM$67</f>
        <v>1.2411771439036675E-2</v>
      </c>
      <c r="AN59" s="66">
        <f>'Working Hours (Kj)'!$C55/'IOT (Xj) '!AN$67</f>
        <v>1.9320124721603566E-2</v>
      </c>
      <c r="AO59" s="66">
        <f>'Working Hours (Kj)'!$C55/'IOT (Xj) '!AO$67</f>
        <v>2.2052514800420576E-2</v>
      </c>
      <c r="AP59" s="66">
        <f>'Working Hours (Kj)'!$C55/'IOT (Xj) '!AP$67</f>
        <v>2.02890464349131E-2</v>
      </c>
      <c r="AQ59" s="66">
        <f>'Working Hours (Kj)'!$C55/'IOT (Xj) '!AQ$67</f>
        <v>2.7659563070824667E-2</v>
      </c>
      <c r="AR59" s="66">
        <f>'Working Hours (Kj)'!$C55/'IOT (Xj) '!AR$67</f>
        <v>1.7144899064364009E-2</v>
      </c>
      <c r="AS59" s="66">
        <f>'Working Hours (Kj)'!$C55/'IOT (Xj) '!AS$67</f>
        <v>5.1182973340382153E-2</v>
      </c>
      <c r="AT59" s="66">
        <f>'Working Hours (Kj)'!$C55/'IOT (Xj) '!AT$67</f>
        <v>6.0344310419188342E-2</v>
      </c>
      <c r="AU59" s="66">
        <f>'Working Hours (Kj)'!$C55/'IOT (Xj) '!AU$67</f>
        <v>0.18303602174133218</v>
      </c>
    </row>
    <row r="60" spans="2:47" x14ac:dyDescent="0.3">
      <c r="B60" s="59" t="s">
        <v>45</v>
      </c>
      <c r="C60" s="66">
        <f>'Working Hours (Kj)'!$C56/'IOT (Xj) '!C$67</f>
        <v>3.4893520007595505E-2</v>
      </c>
      <c r="D60" s="66">
        <f>'Working Hours (Kj)'!$C56/'IOT (Xj) '!D$67</f>
        <v>0.73544200480265987</v>
      </c>
      <c r="E60" s="66">
        <f>'Working Hours (Kj)'!$C56/'IOT (Xj) '!E$67</f>
        <v>1.7946530839155583</v>
      </c>
      <c r="F60" s="66">
        <f>'Working Hours (Kj)'!$C56/'IOT (Xj) '!F$67</f>
        <v>0.52370113339910107</v>
      </c>
      <c r="G60" s="66">
        <f>'Working Hours (Kj)'!$C56/'IOT (Xj) '!G$67</f>
        <v>7.1351933094384696</v>
      </c>
      <c r="H60" s="66">
        <f>'Working Hours (Kj)'!$C56/'IOT (Xj) '!H$67</f>
        <v>1.6337354783071363E-2</v>
      </c>
      <c r="I60" s="66">
        <f>'Working Hours (Kj)'!$C56/'IOT (Xj) '!I$67</f>
        <v>0.1033978566110909</v>
      </c>
      <c r="J60" s="66">
        <f>'Working Hours (Kj)'!$C56/'IOT (Xj) '!J$67</f>
        <v>0.27745211614401855</v>
      </c>
      <c r="K60" s="66">
        <f>'Working Hours (Kj)'!$C56/'IOT (Xj) '!K$67</f>
        <v>0.10120412804392399</v>
      </c>
      <c r="L60" s="66">
        <f>'Working Hours (Kj)'!$C56/'IOT (Xj) '!L$67</f>
        <v>4.8680273472922711E-2</v>
      </c>
      <c r="M60" s="66">
        <f>'Working Hours (Kj)'!$C56/'IOT (Xj) '!M$67</f>
        <v>4.9790794113968896E-2</v>
      </c>
      <c r="N60" s="66">
        <f>'Working Hours (Kj)'!$C56/'IOT (Xj) '!N$67</f>
        <v>0.13810291079160811</v>
      </c>
      <c r="O60" s="66">
        <f>'Working Hours (Kj)'!$C56/'IOT (Xj) '!O$67</f>
        <v>9.9422853171184433E-2</v>
      </c>
      <c r="P60" s="66">
        <f>'Working Hours (Kj)'!$C56/'IOT (Xj) '!P$67</f>
        <v>0.10676242854908269</v>
      </c>
      <c r="Q60" s="66">
        <f>'Working Hours (Kj)'!$C56/'IOT (Xj) '!Q$67</f>
        <v>5.9099106659112881E-2</v>
      </c>
      <c r="R60" s="66">
        <f>'Working Hours (Kj)'!$C56/'IOT (Xj) '!R$67</f>
        <v>5.3766159358640209E-2</v>
      </c>
      <c r="S60" s="66">
        <f>'Working Hours (Kj)'!$C56/'IOT (Xj) '!S$67</f>
        <v>0.44155611171697373</v>
      </c>
      <c r="T60" s="66">
        <f>'Working Hours (Kj)'!$C56/'IOT (Xj) '!T$67</f>
        <v>0.10941823711547972</v>
      </c>
      <c r="U60" s="66">
        <f>'Working Hours (Kj)'!$C56/'IOT (Xj) '!U$67</f>
        <v>9.2412841829175335E-2</v>
      </c>
      <c r="V60" s="66">
        <f>'Working Hours (Kj)'!$C56/'IOT (Xj) '!V$67</f>
        <v>2.9217380754069443E-2</v>
      </c>
      <c r="W60" s="66">
        <f>'Working Hours (Kj)'!$C56/'IOT (Xj) '!W$67</f>
        <v>0.12229380458487338</v>
      </c>
      <c r="X60" s="66">
        <f>'Working Hours (Kj)'!$C56/'IOT (Xj) '!X$67</f>
        <v>8.1660469822517567E-2</v>
      </c>
      <c r="Y60" s="66">
        <f>'Working Hours (Kj)'!$C56/'IOT (Xj) '!Y$67</f>
        <v>3.4441305413463588E-2</v>
      </c>
      <c r="Z60" s="66">
        <f>'Working Hours (Kj)'!$C56/'IOT (Xj) '!Z$67</f>
        <v>6.7309351155792466E-2</v>
      </c>
      <c r="AA60" s="66">
        <f>'Working Hours (Kj)'!$C56/'IOT (Xj) '!AA$67</f>
        <v>1.3519328940949564E-2</v>
      </c>
      <c r="AB60" s="66">
        <f>'Working Hours (Kj)'!$C56/'IOT (Xj) '!AB$67</f>
        <v>8.3920861838439713E-3</v>
      </c>
      <c r="AC60" s="66">
        <f>'Working Hours (Kj)'!$C56/'IOT (Xj) '!AC$67</f>
        <v>3.7181032070288479E-2</v>
      </c>
      <c r="AD60" s="66">
        <f>'Working Hours (Kj)'!$C56/'IOT (Xj) '!AD$67</f>
        <v>0.88620816144828596</v>
      </c>
      <c r="AE60" s="66">
        <f>'Working Hours (Kj)'!$C56/'IOT (Xj) '!AE$67</f>
        <v>0.16304560761696751</v>
      </c>
      <c r="AF60" s="66">
        <f>'Working Hours (Kj)'!$C56/'IOT (Xj) '!AF$67</f>
        <v>4.2695926763966781E-2</v>
      </c>
      <c r="AG60" s="66">
        <f>'Working Hours (Kj)'!$C56/'IOT (Xj) '!AG$67</f>
        <v>0.39656413951094804</v>
      </c>
      <c r="AH60" s="66">
        <f>'Working Hours (Kj)'!$C56/'IOT (Xj) '!AH$67</f>
        <v>1.6403171233130676E-2</v>
      </c>
      <c r="AI60" s="66">
        <f>'Working Hours (Kj)'!$C56/'IOT (Xj) '!AI$67</f>
        <v>0.10170177062357111</v>
      </c>
      <c r="AJ60" s="66">
        <f>'Working Hours (Kj)'!$C56/'IOT (Xj) '!AJ$67</f>
        <v>6.1706990416655894E-2</v>
      </c>
      <c r="AK60" s="66">
        <f>'Working Hours (Kj)'!$C56/'IOT (Xj) '!AK$67</f>
        <v>5.4454956848406372E-2</v>
      </c>
      <c r="AL60" s="66">
        <f>'Working Hours (Kj)'!$C56/'IOT (Xj) '!AL$67</f>
        <v>2.6469656982728906E-2</v>
      </c>
      <c r="AM60" s="66">
        <f>'Working Hours (Kj)'!$C56/'IOT (Xj) '!AM$67</f>
        <v>1.3671894144041021E-2</v>
      </c>
      <c r="AN60" s="66">
        <f>'Working Hours (Kj)'!$C56/'IOT (Xj) '!AN$67</f>
        <v>2.1281627795100219E-2</v>
      </c>
      <c r="AO60" s="66">
        <f>'Working Hours (Kj)'!$C56/'IOT (Xj) '!AO$67</f>
        <v>2.4291427653347807E-2</v>
      </c>
      <c r="AP60" s="66">
        <f>'Working Hours (Kj)'!$C56/'IOT (Xj) '!AP$67</f>
        <v>2.2348920660046737E-2</v>
      </c>
      <c r="AQ60" s="66">
        <f>'Working Hours (Kj)'!$C56/'IOT (Xj) '!AQ$67</f>
        <v>3.0467739454610145E-2</v>
      </c>
      <c r="AR60" s="66">
        <f>'Working Hours (Kj)'!$C56/'IOT (Xj) '!AR$67</f>
        <v>1.8885559266828202E-2</v>
      </c>
      <c r="AS60" s="66">
        <f>'Working Hours (Kj)'!$C56/'IOT (Xj) '!AS$67</f>
        <v>5.6379397326485912E-2</v>
      </c>
      <c r="AT60" s="66">
        <f>'Working Hours (Kj)'!$C56/'IOT (Xj) '!AT$67</f>
        <v>6.6470852150201029E-2</v>
      </c>
      <c r="AU60" s="66">
        <f>'Working Hours (Kj)'!$C56/'IOT (Xj) '!AU$67</f>
        <v>0.20161901353769282</v>
      </c>
    </row>
    <row r="61" spans="2:47" x14ac:dyDescent="0.3">
      <c r="B61" s="59" t="s">
        <v>46</v>
      </c>
      <c r="C61" s="66">
        <f>'Working Hours (Kj)'!$C57/'IOT (Xj) '!C$67</f>
        <v>8.5324475800267318E-3</v>
      </c>
      <c r="D61" s="66">
        <f>'Working Hours (Kj)'!$C57/'IOT (Xj) '!D$67</f>
        <v>0.17983626623976359</v>
      </c>
      <c r="E61" s="66">
        <f>'Working Hours (Kj)'!$C57/'IOT (Xj) '!E$67</f>
        <v>0.43884318233040348</v>
      </c>
      <c r="F61" s="66">
        <f>'Working Hours (Kj)'!$C57/'IOT (Xj) '!F$67</f>
        <v>0.12805966458401843</v>
      </c>
      <c r="G61" s="66">
        <f>'Working Hours (Kj)'!$C57/'IOT (Xj) '!G$67</f>
        <v>1.7447555555555556</v>
      </c>
      <c r="H61" s="66">
        <f>'Working Hours (Kj)'!$C57/'IOT (Xj) '!H$67</f>
        <v>3.9949429937854303E-3</v>
      </c>
      <c r="I61" s="66">
        <f>'Working Hours (Kj)'!$C57/'IOT (Xj) '!I$67</f>
        <v>2.5283685659377764E-2</v>
      </c>
      <c r="J61" s="66">
        <f>'Working Hours (Kj)'!$C57/'IOT (Xj) '!J$67</f>
        <v>6.7844850174216029E-2</v>
      </c>
      <c r="K61" s="66">
        <f>'Working Hours (Kj)'!$C57/'IOT (Xj) '!K$67</f>
        <v>2.4747257291013541E-2</v>
      </c>
      <c r="L61" s="66">
        <f>'Working Hours (Kj)'!$C57/'IOT (Xj) '!L$67</f>
        <v>1.1903696775179582E-2</v>
      </c>
      <c r="M61" s="66">
        <f>'Working Hours (Kj)'!$C57/'IOT (Xj) '!M$67</f>
        <v>1.2175250323064738E-2</v>
      </c>
      <c r="N61" s="66">
        <f>'Working Hours (Kj)'!$C57/'IOT (Xj) '!N$67</f>
        <v>3.3770048041069048E-2</v>
      </c>
      <c r="O61" s="66">
        <f>'Working Hours (Kj)'!$C57/'IOT (Xj) '!O$67</f>
        <v>2.4311685457791766E-2</v>
      </c>
      <c r="P61" s="66">
        <f>'Working Hours (Kj)'!$C57/'IOT (Xj) '!P$67</f>
        <v>2.610641818059932E-2</v>
      </c>
      <c r="Q61" s="66">
        <f>'Working Hours (Kj)'!$C57/'IOT (Xj) '!Q$67</f>
        <v>1.4451394685475233E-2</v>
      </c>
      <c r="R61" s="66">
        <f>'Working Hours (Kj)'!$C57/'IOT (Xj) '!R$67</f>
        <v>1.3147338996097286E-2</v>
      </c>
      <c r="S61" s="66">
        <f>'Working Hours (Kj)'!$C57/'IOT (Xj) '!S$67</f>
        <v>0.10797289514057042</v>
      </c>
      <c r="T61" s="66">
        <f>'Working Hours (Kj)'!$C57/'IOT (Xj) '!T$67</f>
        <v>2.6755838112163574E-2</v>
      </c>
      <c r="U61" s="66">
        <f>'Working Hours (Kj)'!$C57/'IOT (Xj) '!U$67</f>
        <v>2.2597540416017085E-2</v>
      </c>
      <c r="V61" s="66">
        <f>'Working Hours (Kj)'!$C57/'IOT (Xj) '!V$67</f>
        <v>7.1444718003661868E-3</v>
      </c>
      <c r="W61" s="66">
        <f>'Working Hours (Kj)'!$C57/'IOT (Xj) '!W$67</f>
        <v>2.9904276689635405E-2</v>
      </c>
      <c r="X61" s="66">
        <f>'Working Hours (Kj)'!$C57/'IOT (Xj) '!X$67</f>
        <v>1.9968282878004763E-2</v>
      </c>
      <c r="Y61" s="66">
        <f>'Working Hours (Kj)'!$C57/'IOT (Xj) '!Y$67</f>
        <v>8.421868385995469E-3</v>
      </c>
      <c r="Z61" s="66">
        <f>'Working Hours (Kj)'!$C57/'IOT (Xj) '!Z$67</f>
        <v>1.645903050931509E-2</v>
      </c>
      <c r="AA61" s="66">
        <f>'Working Hours (Kj)'!$C57/'IOT (Xj) '!AA$67</f>
        <v>3.3058563733518662E-3</v>
      </c>
      <c r="AB61" s="66">
        <f>'Working Hours (Kj)'!$C57/'IOT (Xj) '!AB$67</f>
        <v>2.0521012335565033E-3</v>
      </c>
      <c r="AC61" s="66">
        <f>'Working Hours (Kj)'!$C57/'IOT (Xj) '!AC$67</f>
        <v>9.0918086522074112E-3</v>
      </c>
      <c r="AD61" s="66">
        <f>'Working Hours (Kj)'!$C57/'IOT (Xj) '!AD$67</f>
        <v>0.21670283424840484</v>
      </c>
      <c r="AE61" s="66">
        <f>'Working Hours (Kj)'!$C57/'IOT (Xj) '!AE$67</f>
        <v>3.9869239327031368E-2</v>
      </c>
      <c r="AF61" s="66">
        <f>'Working Hours (Kj)'!$C57/'IOT (Xj) '!AF$67</f>
        <v>1.0440355599403761E-2</v>
      </c>
      <c r="AG61" s="66">
        <f>'Working Hours (Kj)'!$C57/'IOT (Xj) '!AG$67</f>
        <v>9.6971091817593266E-2</v>
      </c>
      <c r="AH61" s="66">
        <f>'Working Hours (Kj)'!$C57/'IOT (Xj) '!AH$67</f>
        <v>4.0110369679649425E-3</v>
      </c>
      <c r="AI61" s="66">
        <f>'Working Hours (Kj)'!$C57/'IOT (Xj) '!AI$67</f>
        <v>2.486894490589172E-2</v>
      </c>
      <c r="AJ61" s="66">
        <f>'Working Hours (Kj)'!$C57/'IOT (Xj) '!AJ$67</f>
        <v>1.5089095652623152E-2</v>
      </c>
      <c r="AK61" s="66">
        <f>'Working Hours (Kj)'!$C57/'IOT (Xj) '!AK$67</f>
        <v>1.3315769365787832E-2</v>
      </c>
      <c r="AL61" s="66">
        <f>'Working Hours (Kj)'!$C57/'IOT (Xj) '!AL$67</f>
        <v>6.4725760146084558E-3</v>
      </c>
      <c r="AM61" s="66">
        <f>'Working Hours (Kj)'!$C57/'IOT (Xj) '!AM$67</f>
        <v>3.3431628588434597E-3</v>
      </c>
      <c r="AN61" s="66">
        <f>'Working Hours (Kj)'!$C57/'IOT (Xj) '!AN$67</f>
        <v>5.2039568819599114E-3</v>
      </c>
      <c r="AO61" s="66">
        <f>'Working Hours (Kj)'!$C57/'IOT (Xj) '!AO$67</f>
        <v>5.9399376460467475E-3</v>
      </c>
      <c r="AP61" s="66">
        <f>'Working Hours (Kj)'!$C57/'IOT (Xj) '!AP$67</f>
        <v>5.4649400221163189E-3</v>
      </c>
      <c r="AQ61" s="66">
        <f>'Working Hours (Kj)'!$C57/'IOT (Xj) '!AQ$67</f>
        <v>7.4502196889790744E-3</v>
      </c>
      <c r="AR61" s="66">
        <f>'Working Hours (Kj)'!$C57/'IOT (Xj) '!AR$67</f>
        <v>4.6180506990588302E-3</v>
      </c>
      <c r="AS61" s="66">
        <f>'Working Hours (Kj)'!$C57/'IOT (Xj) '!AS$67</f>
        <v>1.3786349218336985E-2</v>
      </c>
      <c r="AT61" s="66">
        <f>'Working Hours (Kj)'!$C57/'IOT (Xj) '!AT$67</f>
        <v>1.6253993906256523E-2</v>
      </c>
      <c r="AU61" s="66">
        <f>'Working Hours (Kj)'!$C57/'IOT (Xj) '!AU$67</f>
        <v>4.9301522568448067E-2</v>
      </c>
    </row>
    <row r="62" spans="2:47" x14ac:dyDescent="0.3">
      <c r="B62" s="59" t="s">
        <v>47</v>
      </c>
      <c r="C62" s="66">
        <f>'Working Hours (Kj)'!$C58/'IOT (Xj) '!C$67</f>
        <v>4.0790108309049613E-3</v>
      </c>
      <c r="D62" s="66">
        <f>'Working Hours (Kj)'!$C58/'IOT (Xj) '!D$67</f>
        <v>8.5972292346530393E-2</v>
      </c>
      <c r="E62" s="66">
        <f>'Working Hours (Kj)'!$C58/'IOT (Xj) '!E$67</f>
        <v>0.20979280294493277</v>
      </c>
      <c r="F62" s="66">
        <f>'Working Hours (Kj)'!$C58/'IOT (Xj) '!F$67</f>
        <v>6.1220037268442398E-2</v>
      </c>
      <c r="G62" s="66">
        <f>'Working Hours (Kj)'!$C58/'IOT (Xj) '!G$67</f>
        <v>0.83409557945041812</v>
      </c>
      <c r="H62" s="66">
        <f>'Working Hours (Kj)'!$C58/'IOT (Xj) '!H$67</f>
        <v>1.9098172696242466E-3</v>
      </c>
      <c r="I62" s="66">
        <f>'Working Hours (Kj)'!$C58/'IOT (Xj) '!I$67</f>
        <v>1.2087085995256151E-2</v>
      </c>
      <c r="J62" s="66">
        <f>'Working Hours (Kj)'!$C58/'IOT (Xj) '!J$67</f>
        <v>3.2433821138211381E-2</v>
      </c>
      <c r="K62" s="66">
        <f>'Working Hours (Kj)'!$C58/'IOT (Xj) '!K$67</f>
        <v>1.1830641744759451E-2</v>
      </c>
      <c r="L62" s="66">
        <f>'Working Hours (Kj)'!$C58/'IOT (Xj) '!L$67</f>
        <v>5.6906658515461818E-3</v>
      </c>
      <c r="M62" s="66">
        <f>'Working Hours (Kj)'!$C58/'IOT (Xj) '!M$67</f>
        <v>5.8204843886781443E-3</v>
      </c>
      <c r="N62" s="66">
        <f>'Working Hours (Kj)'!$C58/'IOT (Xj) '!N$67</f>
        <v>1.61440653959775E-2</v>
      </c>
      <c r="O62" s="66">
        <f>'Working Hours (Kj)'!$C58/'IOT (Xj) '!O$67</f>
        <v>1.1622412838729279E-2</v>
      </c>
      <c r="P62" s="66">
        <f>'Working Hours (Kj)'!$C58/'IOT (Xj) '!P$67</f>
        <v>1.2480400437979039E-2</v>
      </c>
      <c r="Q62" s="66">
        <f>'Working Hours (Kj)'!$C58/'IOT (Xj) '!Q$67</f>
        <v>6.9086150123820848E-3</v>
      </c>
      <c r="R62" s="66">
        <f>'Working Hours (Kj)'!$C58/'IOT (Xj) '!R$67</f>
        <v>6.2851998397500828E-3</v>
      </c>
      <c r="S62" s="66">
        <f>'Working Hours (Kj)'!$C58/'IOT (Xj) '!S$67</f>
        <v>5.1617382303469433E-2</v>
      </c>
      <c r="T62" s="66">
        <f>'Working Hours (Kj)'!$C58/'IOT (Xj) '!T$67</f>
        <v>1.2790861288726845E-2</v>
      </c>
      <c r="U62" s="66">
        <f>'Working Hours (Kj)'!$C58/'IOT (Xj) '!U$67</f>
        <v>1.0802950881821592E-2</v>
      </c>
      <c r="V62" s="66">
        <f>'Working Hours (Kj)'!$C58/'IOT (Xj) '!V$67</f>
        <v>3.4154769286842131E-3</v>
      </c>
      <c r="W62" s="66">
        <f>'Working Hours (Kj)'!$C58/'IOT (Xj) '!W$67</f>
        <v>1.4295999754272082E-2</v>
      </c>
      <c r="X62" s="66">
        <f>'Working Hours (Kj)'!$C58/'IOT (Xj) '!X$67</f>
        <v>9.5460114310717322E-3</v>
      </c>
      <c r="Y62" s="66">
        <f>'Working Hours (Kj)'!$C58/'IOT (Xj) '!Y$67</f>
        <v>4.026147484731922E-3</v>
      </c>
      <c r="Z62" s="66">
        <f>'Working Hours (Kj)'!$C58/'IOT (Xj) '!Z$67</f>
        <v>7.8683827921602213E-3</v>
      </c>
      <c r="AA62" s="66">
        <f>'Working Hours (Kj)'!$C58/'IOT (Xj) '!AA$67</f>
        <v>1.5803934130089565E-3</v>
      </c>
      <c r="AB62" s="66">
        <f>'Working Hours (Kj)'!$C58/'IOT (Xj) '!AB$67</f>
        <v>9.8102485591410851E-4</v>
      </c>
      <c r="AC62" s="66">
        <f>'Working Hours (Kj)'!$C58/'IOT (Xj) '!AC$67</f>
        <v>4.3464182600642803E-3</v>
      </c>
      <c r="AD62" s="66">
        <f>'Working Hours (Kj)'!$C58/'IOT (Xj) '!AD$67</f>
        <v>0.10359667606469804</v>
      </c>
      <c r="AE62" s="66">
        <f>'Working Hours (Kj)'!$C58/'IOT (Xj) '!AE$67</f>
        <v>1.9059836876770295E-2</v>
      </c>
      <c r="AF62" s="66">
        <f>'Working Hours (Kj)'!$C58/'IOT (Xj) '!AF$67</f>
        <v>4.9911028657422798E-3</v>
      </c>
      <c r="AG62" s="66">
        <f>'Working Hours (Kj)'!$C58/'IOT (Xj) '!AG$67</f>
        <v>4.6357874466707617E-2</v>
      </c>
      <c r="AH62" s="66">
        <f>'Working Hours (Kj)'!$C58/'IOT (Xj) '!AH$67</f>
        <v>1.9175111340605433E-3</v>
      </c>
      <c r="AI62" s="66">
        <f>'Working Hours (Kj)'!$C58/'IOT (Xj) '!AI$67</f>
        <v>1.1888815568204555E-2</v>
      </c>
      <c r="AJ62" s="66">
        <f>'Working Hours (Kj)'!$C58/'IOT (Xj) '!AJ$67</f>
        <v>7.213473510190375E-3</v>
      </c>
      <c r="AK62" s="66">
        <f>'Working Hours (Kj)'!$C58/'IOT (Xj) '!AK$67</f>
        <v>6.365719443975874E-3</v>
      </c>
      <c r="AL62" s="66">
        <f>'Working Hours (Kj)'!$C58/'IOT (Xj) '!AL$67</f>
        <v>3.0942713002124118E-3</v>
      </c>
      <c r="AM62" s="66">
        <f>'Working Hours (Kj)'!$C58/'IOT (Xj) '!AM$67</f>
        <v>1.598228103108832E-3</v>
      </c>
      <c r="AN62" s="66">
        <f>'Working Hours (Kj)'!$C58/'IOT (Xj) '!AN$67</f>
        <v>2.4877968819599109E-3</v>
      </c>
      <c r="AO62" s="66">
        <f>'Working Hours (Kj)'!$C58/'IOT (Xj) '!AO$67</f>
        <v>2.8396388921089507E-3</v>
      </c>
      <c r="AP62" s="66">
        <f>'Working Hours (Kj)'!$C58/'IOT (Xj) '!AP$67</f>
        <v>2.6125621436737414E-3</v>
      </c>
      <c r="AQ62" s="66">
        <f>'Working Hours (Kj)'!$C58/'IOT (Xj) '!AQ$67</f>
        <v>3.5616423680239978E-3</v>
      </c>
      <c r="AR62" s="66">
        <f>'Working Hours (Kj)'!$C58/'IOT (Xj) '!AR$67</f>
        <v>2.2076993315756394E-3</v>
      </c>
      <c r="AS62" s="66">
        <f>'Working Hours (Kj)'!$C58/'IOT (Xj) '!AS$67</f>
        <v>6.5906842383505783E-3</v>
      </c>
      <c r="AT62" s="66">
        <f>'Working Hours (Kj)'!$C58/'IOT (Xj) '!AT$67</f>
        <v>7.7703632594571283E-3</v>
      </c>
      <c r="AU62" s="66">
        <f>'Working Hours (Kj)'!$C58/'IOT (Xj) '!AU$67</f>
        <v>2.356902197765099E-2</v>
      </c>
    </row>
    <row r="63" spans="2:47" x14ac:dyDescent="0.3">
      <c r="B63" s="60" t="s">
        <v>48</v>
      </c>
      <c r="C63" s="66">
        <f>'Working Hours (Kj)'!$C59/'IOT (Xj) '!C$67</f>
        <v>1.584739101538821E-2</v>
      </c>
      <c r="D63" s="66">
        <f>'Working Hours (Kj)'!$C59/'IOT (Xj) '!D$67</f>
        <v>0.33401150175481809</v>
      </c>
      <c r="E63" s="66">
        <f>'Working Hours (Kj)'!$C59/'IOT (Xj) '!E$67</f>
        <v>0.8150673578243558</v>
      </c>
      <c r="F63" s="66">
        <f>'Working Hours (Kj)'!$C59/'IOT (Xj) '!F$67</f>
        <v>0.23784635755782088</v>
      </c>
      <c r="G63" s="66">
        <f>'Working Hours (Kj)'!$C59/'IOT (Xj) '!G$67</f>
        <v>3.2405500597371564</v>
      </c>
      <c r="H63" s="66">
        <f>'Working Hours (Kj)'!$C59/'IOT (Xj) '!H$67</f>
        <v>7.4198432645401578E-3</v>
      </c>
      <c r="I63" s="66">
        <f>'Working Hours (Kj)'!$C59/'IOT (Xj) '!I$67</f>
        <v>4.6959614951782407E-2</v>
      </c>
      <c r="J63" s="66">
        <f>'Working Hours (Kj)'!$C59/'IOT (Xj) '!J$67</f>
        <v>0.12600884552845529</v>
      </c>
      <c r="K63" s="66">
        <f>'Working Hours (Kj)'!$C59/'IOT (Xj) '!K$67</f>
        <v>4.5963301757299485E-2</v>
      </c>
      <c r="L63" s="66">
        <f>'Working Hours (Kj)'!$C59/'IOT (Xj) '!L$67</f>
        <v>2.2108842223241124E-2</v>
      </c>
      <c r="M63" s="66">
        <f>'Working Hours (Kj)'!$C59/'IOT (Xj) '!M$67</f>
        <v>2.2613201050481469E-2</v>
      </c>
      <c r="N63" s="66">
        <f>'Working Hours (Kj)'!$C59/'IOT (Xj) '!N$67</f>
        <v>6.2721411517138115E-2</v>
      </c>
      <c r="O63" s="66">
        <f>'Working Hours (Kj)'!$C59/'IOT (Xj) '!O$67</f>
        <v>4.5154310305360983E-2</v>
      </c>
      <c r="P63" s="66">
        <f>'Working Hours (Kj)'!$C59/'IOT (Xj) '!P$67</f>
        <v>4.8487683403722823E-2</v>
      </c>
      <c r="Q63" s="66">
        <f>'Working Hours (Kj)'!$C59/'IOT (Xj) '!Q$67</f>
        <v>2.684070428214827E-2</v>
      </c>
      <c r="R63" s="66">
        <f>'Working Hours (Kj)'!$C59/'IOT (Xj) '!R$67</f>
        <v>2.4418670015709895E-2</v>
      </c>
      <c r="S63" s="66">
        <f>'Working Hours (Kj)'!$C59/'IOT (Xj) '!S$67</f>
        <v>0.2005390214598621</v>
      </c>
      <c r="T63" s="66">
        <f>'Working Hours (Kj)'!$C59/'IOT (Xj) '!T$67</f>
        <v>4.9693856836628129E-2</v>
      </c>
      <c r="U63" s="66">
        <f>'Working Hours (Kj)'!$C59/'IOT (Xj) '!U$67</f>
        <v>4.19706134259707E-2</v>
      </c>
      <c r="V63" s="66">
        <f>'Working Hours (Kj)'!$C59/'IOT (Xj) '!V$67</f>
        <v>1.3269491216547601E-2</v>
      </c>
      <c r="W63" s="66">
        <f>'Working Hours (Kj)'!$C59/'IOT (Xj) '!W$67</f>
        <v>5.5541479896384728E-2</v>
      </c>
      <c r="X63" s="66">
        <f>'Working Hours (Kj)'!$C59/'IOT (Xj) '!X$67</f>
        <v>3.7087269942844642E-2</v>
      </c>
      <c r="Y63" s="66">
        <f>'Working Hours (Kj)'!$C59/'IOT (Xj) '!Y$67</f>
        <v>1.5642011291745722E-2</v>
      </c>
      <c r="Z63" s="66">
        <f>'Working Hours (Kj)'!$C59/'IOT (Xj) '!Z$67</f>
        <v>3.0569504209541624E-2</v>
      </c>
      <c r="AA63" s="66">
        <f>'Working Hours (Kj)'!$C59/'IOT (Xj) '!AA$67</f>
        <v>6.1399965364986268E-3</v>
      </c>
      <c r="AB63" s="66">
        <f>'Working Hours (Kj)'!$C59/'IOT (Xj) '!AB$67</f>
        <v>3.8113859295726854E-3</v>
      </c>
      <c r="AC63" s="66">
        <f>'Working Hours (Kj)'!$C59/'IOT (Xj) '!AC$67</f>
        <v>1.6886297325271013E-2</v>
      </c>
      <c r="AD63" s="66">
        <f>'Working Hours (Kj)'!$C59/'IOT (Xj) '!AD$67</f>
        <v>0.40248410743433743</v>
      </c>
      <c r="AE63" s="66">
        <f>'Working Hours (Kj)'!$C59/'IOT (Xj) '!AE$67</f>
        <v>7.4049493908473527E-2</v>
      </c>
      <c r="AF63" s="66">
        <f>'Working Hours (Kj)'!$C59/'IOT (Xj) '!AF$67</f>
        <v>1.9390965601798728E-2</v>
      </c>
      <c r="AG63" s="66">
        <f>'Working Hours (Kj)'!$C59/'IOT (Xj) '!AG$67</f>
        <v>0.18010527399193213</v>
      </c>
      <c r="AH63" s="66">
        <f>'Working Hours (Kj)'!$C59/'IOT (Xj) '!AH$67</f>
        <v>7.449734746371387E-3</v>
      </c>
      <c r="AI63" s="66">
        <f>'Working Hours (Kj)'!$C59/'IOT (Xj) '!AI$67</f>
        <v>4.6189313250088335E-2</v>
      </c>
      <c r="AJ63" s="66">
        <f>'Working Hours (Kj)'!$C59/'IOT (Xj) '!AJ$67</f>
        <v>2.8025111977888564E-2</v>
      </c>
      <c r="AK63" s="66">
        <f>'Working Hours (Kj)'!$C59/'IOT (Xj) '!AK$67</f>
        <v>2.4731497244042437E-2</v>
      </c>
      <c r="AL63" s="66">
        <f>'Working Hours (Kj)'!$C59/'IOT (Xj) '!AL$67</f>
        <v>1.2021573179123115E-2</v>
      </c>
      <c r="AM63" s="66">
        <f>'Working Hours (Kj)'!$C59/'IOT (Xj) '!AM$67</f>
        <v>6.2092862048441005E-3</v>
      </c>
      <c r="AN63" s="66">
        <f>'Working Hours (Kj)'!$C59/'IOT (Xj) '!AN$67</f>
        <v>9.6653555456570148E-3</v>
      </c>
      <c r="AO63" s="66">
        <f>'Working Hours (Kj)'!$C59/'IOT (Xj) '!AO$67</f>
        <v>1.1032299185087115E-2</v>
      </c>
      <c r="AP63" s="66">
        <f>'Working Hours (Kj)'!$C59/'IOT (Xj) '!AP$67</f>
        <v>1.0150081860315428E-2</v>
      </c>
      <c r="AQ63" s="66">
        <f>'Working Hours (Kj)'!$C59/'IOT (Xj) '!AQ$67</f>
        <v>1.3837359497897489E-2</v>
      </c>
      <c r="AR63" s="66">
        <f>'Working Hours (Kj)'!$C59/'IOT (Xj) '!AR$67</f>
        <v>8.5771467648023784E-3</v>
      </c>
      <c r="AS63" s="66">
        <f>'Working Hours (Kj)'!$C59/'IOT (Xj) '!AS$67</f>
        <v>2.5605509402613098E-2</v>
      </c>
      <c r="AT63" s="66">
        <f>'Working Hours (Kj)'!$C59/'IOT (Xj) '!AT$67</f>
        <v>3.0188687897380245E-2</v>
      </c>
      <c r="AU63" s="66">
        <f>'Working Hours (Kj)'!$C59/'IOT (Xj) '!AU$67</f>
        <v>9.1568157725937682E-2</v>
      </c>
    </row>
    <row r="64" spans="2:47" x14ac:dyDescent="0.3">
      <c r="B64" s="59" t="s">
        <v>63</v>
      </c>
      <c r="C64" s="66">
        <f>SUM(C19:C63)</f>
        <v>0.35430114502311522</v>
      </c>
      <c r="D64" s="66">
        <f t="shared" ref="D64:AU64" si="0">SUM(D19:D63)</f>
        <v>7.4675167292654399</v>
      </c>
      <c r="E64" s="66">
        <f t="shared" si="0"/>
        <v>18.222513590263688</v>
      </c>
      <c r="F64" s="66">
        <f t="shared" si="0"/>
        <v>5.3175463860572174</v>
      </c>
      <c r="G64" s="66">
        <f t="shared" si="0"/>
        <v>72.44918709677421</v>
      </c>
      <c r="H64" s="66">
        <f t="shared" si="0"/>
        <v>0.16588591535136221</v>
      </c>
      <c r="I64" s="66">
        <f t="shared" si="0"/>
        <v>1.0498791461071002</v>
      </c>
      <c r="J64" s="66">
        <f t="shared" si="0"/>
        <v>2.8171879024390241</v>
      </c>
      <c r="K64" s="66">
        <f t="shared" si="0"/>
        <v>1.02760450763417</v>
      </c>
      <c r="L64" s="66">
        <f t="shared" si="0"/>
        <v>0.49428881430536442</v>
      </c>
      <c r="M64" s="66">
        <f t="shared" si="0"/>
        <v>0.50556479719871605</v>
      </c>
      <c r="N64" s="66">
        <f t="shared" si="0"/>
        <v>1.4022666504795434</v>
      </c>
      <c r="O64" s="66">
        <f t="shared" si="0"/>
        <v>1.0095178334644341</v>
      </c>
      <c r="P64" s="66">
        <f t="shared" si="0"/>
        <v>1.0840422712341624</v>
      </c>
      <c r="Q64" s="66">
        <f t="shared" si="0"/>
        <v>0.60007936013933239</v>
      </c>
      <c r="R64" s="66">
        <f t="shared" si="0"/>
        <v>0.54592978352756893</v>
      </c>
      <c r="S64" s="66">
        <f t="shared" si="0"/>
        <v>4.4834638620358218</v>
      </c>
      <c r="T64" s="66">
        <f t="shared" si="0"/>
        <v>1.1110087686191166</v>
      </c>
      <c r="U64" s="66">
        <f t="shared" si="0"/>
        <v>0.93833971659464843</v>
      </c>
      <c r="V64" s="66">
        <f t="shared" si="0"/>
        <v>0.29666687263107294</v>
      </c>
      <c r="W64" s="66">
        <f t="shared" si="0"/>
        <v>1.2417444552519221</v>
      </c>
      <c r="X64" s="66">
        <f t="shared" si="0"/>
        <v>0.82916249077036674</v>
      </c>
      <c r="Y64" s="66">
        <f t="shared" si="0"/>
        <v>0.34970945726956593</v>
      </c>
      <c r="Z64" s="66">
        <f t="shared" si="0"/>
        <v>0.68344438107904015</v>
      </c>
      <c r="AA64" s="66">
        <f t="shared" si="0"/>
        <v>0.13727229934612262</v>
      </c>
      <c r="AB64" s="66">
        <f t="shared" si="0"/>
        <v>8.521140152731399E-2</v>
      </c>
      <c r="AC64" s="66">
        <f t="shared" si="0"/>
        <v>0.37752804052949834</v>
      </c>
      <c r="AD64" s="66">
        <f t="shared" si="0"/>
        <v>8.9983631992877324</v>
      </c>
      <c r="AE64" s="66">
        <f t="shared" si="0"/>
        <v>1.655529320547384</v>
      </c>
      <c r="AF64" s="66">
        <f t="shared" si="0"/>
        <v>0.43352507104481447</v>
      </c>
      <c r="AG64" s="66">
        <f t="shared" si="0"/>
        <v>4.026625249423132</v>
      </c>
      <c r="AH64" s="66">
        <f t="shared" si="0"/>
        <v>0.16655420114231412</v>
      </c>
      <c r="AI64" s="66">
        <f t="shared" si="0"/>
        <v>1.0326574611837931</v>
      </c>
      <c r="AJ64" s="66">
        <f t="shared" si="0"/>
        <v>0.62655923953194026</v>
      </c>
      <c r="AK64" s="66">
        <f t="shared" si="0"/>
        <v>0.55292368208695974</v>
      </c>
      <c r="AL64" s="66">
        <f t="shared" si="0"/>
        <v>0.26876708842525848</v>
      </c>
      <c r="AM64" s="66">
        <f t="shared" si="0"/>
        <v>0.13882141293896796</v>
      </c>
      <c r="AN64" s="66">
        <f t="shared" si="0"/>
        <v>0.21608897853006684</v>
      </c>
      <c r="AO64" s="66">
        <f t="shared" si="0"/>
        <v>0.24664982581160805</v>
      </c>
      <c r="AP64" s="66">
        <f t="shared" si="0"/>
        <v>0.22692603607092943</v>
      </c>
      <c r="AQ64" s="66">
        <f t="shared" si="0"/>
        <v>0.30936274049406737</v>
      </c>
      <c r="AR64" s="66">
        <f t="shared" si="0"/>
        <v>0.19175982449413592</v>
      </c>
      <c r="AS64" s="66">
        <f t="shared" si="0"/>
        <v>0.57246402839664678</v>
      </c>
      <c r="AT64" s="66">
        <f t="shared" si="0"/>
        <v>0.67493044617888887</v>
      </c>
      <c r="AU64" s="66">
        <f t="shared" si="0"/>
        <v>2.0471952196077106</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A2169-8065-4602-8695-879FA4A453F9}">
  <sheetPr>
    <tabColor rgb="FFF79646"/>
  </sheetPr>
  <dimension ref="A2:AU260"/>
  <sheetViews>
    <sheetView zoomScaleNormal="100" workbookViewId="0">
      <selection activeCell="G6" sqref="G6"/>
    </sheetView>
  </sheetViews>
  <sheetFormatPr defaultColWidth="11.44140625" defaultRowHeight="14.4" x14ac:dyDescent="0.3"/>
  <cols>
    <col min="1" max="1" width="1.109375" style="27" customWidth="1"/>
    <col min="2" max="2" width="81.33203125" style="27" customWidth="1"/>
    <col min="3" max="3" width="18.6640625" style="27" customWidth="1"/>
    <col min="4" max="4" width="22.109375" style="27" customWidth="1"/>
    <col min="5" max="47" width="18.6640625" style="27" customWidth="1"/>
    <col min="48" max="16384" width="11.44140625" style="27"/>
  </cols>
  <sheetData>
    <row r="2" spans="2:47" s="4" customFormat="1" ht="18" customHeight="1" x14ac:dyDescent="0.3">
      <c r="B2" s="21" t="s">
        <v>70</v>
      </c>
      <c r="C2" s="7"/>
      <c r="D2" s="7"/>
      <c r="E2" s="7"/>
      <c r="F2" s="7"/>
      <c r="G2" s="7"/>
      <c r="H2" s="7"/>
      <c r="I2" s="7"/>
      <c r="J2" s="7"/>
      <c r="K2" s="7"/>
      <c r="L2" s="7"/>
      <c r="M2" s="7"/>
    </row>
    <row r="4" spans="2:47" x14ac:dyDescent="0.3">
      <c r="C4" s="33" t="s">
        <v>71</v>
      </c>
      <c r="D4" s="33" t="s">
        <v>72</v>
      </c>
    </row>
    <row r="5" spans="2:47" x14ac:dyDescent="0.3">
      <c r="C5" s="9"/>
      <c r="D5" s="34" t="s">
        <v>73</v>
      </c>
    </row>
    <row r="6" spans="2:47" x14ac:dyDescent="0.3">
      <c r="C6" s="11"/>
      <c r="D6" s="34" t="s">
        <v>74</v>
      </c>
    </row>
    <row r="7" spans="2:47" x14ac:dyDescent="0.3">
      <c r="C7" s="12"/>
      <c r="D7" s="34" t="s">
        <v>1</v>
      </c>
    </row>
    <row r="8" spans="2:47" x14ac:dyDescent="0.3">
      <c r="C8" s="13"/>
      <c r="D8" s="34" t="s">
        <v>75</v>
      </c>
    </row>
    <row r="9" spans="2:47" s="35" customFormat="1" x14ac:dyDescent="0.3"/>
    <row r="10" spans="2:47" s="18" customFormat="1" ht="18" x14ac:dyDescent="0.3">
      <c r="B10" s="44" t="s">
        <v>65</v>
      </c>
    </row>
    <row r="11" spans="2:47" x14ac:dyDescent="0.3">
      <c r="B11" s="32"/>
    </row>
    <row r="12" spans="2:47" ht="19.5" customHeight="1" x14ac:dyDescent="0.3">
      <c r="B12" s="36"/>
      <c r="C12" s="36"/>
      <c r="D12" s="167" t="s">
        <v>295</v>
      </c>
      <c r="E12" s="168"/>
      <c r="F12" s="168"/>
      <c r="G12" s="168"/>
      <c r="H12" s="169"/>
    </row>
    <row r="13" spans="2:47" x14ac:dyDescent="0.3">
      <c r="D13" s="170"/>
      <c r="E13" s="171"/>
      <c r="F13" s="171"/>
      <c r="G13" s="171"/>
      <c r="H13" s="172"/>
    </row>
    <row r="14" spans="2:47" ht="18" customHeight="1" x14ac:dyDescent="0.3">
      <c r="D14" s="164" t="s">
        <v>271</v>
      </c>
      <c r="E14" s="165"/>
      <c r="F14" s="165"/>
      <c r="G14" s="165"/>
      <c r="H14" s="166"/>
    </row>
    <row r="15" spans="2:47" ht="18" customHeight="1" x14ac:dyDescent="0.3">
      <c r="B15" s="53"/>
    </row>
    <row r="16" spans="2:47" s="58" customFormat="1" ht="51" customHeight="1" x14ac:dyDescent="0.3">
      <c r="B16" s="63" t="s">
        <v>287</v>
      </c>
      <c r="C16" s="62" t="s">
        <v>4</v>
      </c>
      <c r="D16" s="62" t="s">
        <v>5</v>
      </c>
      <c r="E16" s="62" t="s">
        <v>6</v>
      </c>
      <c r="F16" s="62" t="s">
        <v>7</v>
      </c>
      <c r="G16" s="62" t="s">
        <v>8</v>
      </c>
      <c r="H16" s="62" t="s">
        <v>9</v>
      </c>
      <c r="I16" s="62" t="s">
        <v>10</v>
      </c>
      <c r="J16" s="62" t="s">
        <v>11</v>
      </c>
      <c r="K16" s="62" t="s">
        <v>12</v>
      </c>
      <c r="L16" s="62" t="s">
        <v>13</v>
      </c>
      <c r="M16" s="62" t="s">
        <v>14</v>
      </c>
      <c r="N16" s="62" t="s">
        <v>15</v>
      </c>
      <c r="O16" s="62" t="s">
        <v>16</v>
      </c>
      <c r="P16" s="62" t="s">
        <v>17</v>
      </c>
      <c r="Q16" s="62" t="s">
        <v>18</v>
      </c>
      <c r="R16" s="62" t="s">
        <v>19</v>
      </c>
      <c r="S16" s="62" t="s">
        <v>20</v>
      </c>
      <c r="T16" s="62" t="s">
        <v>21</v>
      </c>
      <c r="U16" s="62" t="s">
        <v>22</v>
      </c>
      <c r="V16" s="62" t="s">
        <v>23</v>
      </c>
      <c r="W16" s="62" t="s">
        <v>24</v>
      </c>
      <c r="X16" s="62" t="s">
        <v>25</v>
      </c>
      <c r="Y16" s="62" t="s">
        <v>26</v>
      </c>
      <c r="Z16" s="62" t="s">
        <v>27</v>
      </c>
      <c r="AA16" s="62" t="s">
        <v>28</v>
      </c>
      <c r="AB16" s="62" t="s">
        <v>29</v>
      </c>
      <c r="AC16" s="62" t="s">
        <v>30</v>
      </c>
      <c r="AD16" s="62" t="s">
        <v>31</v>
      </c>
      <c r="AE16" s="62" t="s">
        <v>32</v>
      </c>
      <c r="AF16" s="62" t="s">
        <v>33</v>
      </c>
      <c r="AG16" s="62" t="s">
        <v>34</v>
      </c>
      <c r="AH16" s="62" t="s">
        <v>35</v>
      </c>
      <c r="AI16" s="62" t="s">
        <v>36</v>
      </c>
      <c r="AJ16" s="62" t="s">
        <v>37</v>
      </c>
      <c r="AK16" s="62" t="s">
        <v>38</v>
      </c>
      <c r="AL16" s="62" t="s">
        <v>39</v>
      </c>
      <c r="AM16" s="62" t="s">
        <v>40</v>
      </c>
      <c r="AN16" s="62" t="s">
        <v>41</v>
      </c>
      <c r="AO16" s="62" t="s">
        <v>42</v>
      </c>
      <c r="AP16" s="62" t="s">
        <v>43</v>
      </c>
      <c r="AQ16" s="62" t="s">
        <v>44</v>
      </c>
      <c r="AR16" s="62" t="s">
        <v>45</v>
      </c>
      <c r="AS16" s="62" t="s">
        <v>46</v>
      </c>
      <c r="AT16" s="62" t="s">
        <v>47</v>
      </c>
      <c r="AU16" s="62" t="s">
        <v>48</v>
      </c>
    </row>
    <row r="17" spans="1:47" ht="14.4" customHeight="1" x14ac:dyDescent="0.3">
      <c r="A17" s="54"/>
      <c r="B17" s="59" t="s">
        <v>4</v>
      </c>
      <c r="C17" s="64">
        <v>1.095</v>
      </c>
      <c r="D17" s="64">
        <v>3.3000000000000002E-2</v>
      </c>
      <c r="E17" s="64">
        <v>2E-3</v>
      </c>
      <c r="F17" s="64">
        <v>1.2E-2</v>
      </c>
      <c r="G17" s="64">
        <v>8.9999999999999993E-3</v>
      </c>
      <c r="H17" s="64">
        <v>0.316</v>
      </c>
      <c r="I17" s="64">
        <v>5.3999999999999999E-2</v>
      </c>
      <c r="J17" s="64">
        <v>0.05</v>
      </c>
      <c r="K17" s="64">
        <v>4.3999999999999997E-2</v>
      </c>
      <c r="L17" s="64">
        <v>6.0000000000000001E-3</v>
      </c>
      <c r="M17" s="64">
        <v>5.6000000000000001E-2</v>
      </c>
      <c r="N17" s="64">
        <v>4.2000000000000003E-2</v>
      </c>
      <c r="O17" s="64">
        <v>3.7999999999999999E-2</v>
      </c>
      <c r="P17" s="64">
        <v>1.4999999999999999E-2</v>
      </c>
      <c r="Q17" s="64">
        <v>1.0999999999999999E-2</v>
      </c>
      <c r="R17" s="64">
        <v>1.0999999999999999E-2</v>
      </c>
      <c r="S17" s="64">
        <v>0.01</v>
      </c>
      <c r="T17" s="64">
        <v>1.2E-2</v>
      </c>
      <c r="U17" s="64">
        <v>1.0999999999999999E-2</v>
      </c>
      <c r="V17" s="64">
        <v>1.4E-2</v>
      </c>
      <c r="W17" s="64">
        <v>1.2E-2</v>
      </c>
      <c r="X17" s="64">
        <v>1.2999999999999999E-2</v>
      </c>
      <c r="Y17" s="64">
        <v>0.01</v>
      </c>
      <c r="Z17" s="64">
        <v>1.0999999999999999E-2</v>
      </c>
      <c r="AA17" s="64">
        <v>8.0000000000000002E-3</v>
      </c>
      <c r="AB17" s="64">
        <v>1.2E-2</v>
      </c>
      <c r="AC17" s="64">
        <v>7.0000000000000001E-3</v>
      </c>
      <c r="AD17" s="64">
        <v>8.9999999999999993E-3</v>
      </c>
      <c r="AE17" s="64">
        <v>0.01</v>
      </c>
      <c r="AF17" s="64">
        <v>8.0000000000000002E-3</v>
      </c>
      <c r="AG17" s="64">
        <v>6.0000000000000001E-3</v>
      </c>
      <c r="AH17" s="64">
        <v>0.06</v>
      </c>
      <c r="AI17" s="64">
        <v>0.01</v>
      </c>
      <c r="AJ17" s="64">
        <v>8.0000000000000002E-3</v>
      </c>
      <c r="AK17" s="64">
        <v>1.0999999999999999E-2</v>
      </c>
      <c r="AL17" s="64">
        <v>5.0000000000000001E-3</v>
      </c>
      <c r="AM17" s="64">
        <v>2E-3</v>
      </c>
      <c r="AN17" s="64">
        <v>8.0000000000000002E-3</v>
      </c>
      <c r="AO17" s="64">
        <v>1.0999999999999999E-2</v>
      </c>
      <c r="AP17" s="64">
        <v>8.9999999999999993E-3</v>
      </c>
      <c r="AQ17" s="64">
        <v>7.0000000000000001E-3</v>
      </c>
      <c r="AR17" s="64">
        <v>0.01</v>
      </c>
      <c r="AS17" s="64">
        <v>0.01</v>
      </c>
      <c r="AT17" s="64">
        <v>7.0000000000000001E-3</v>
      </c>
      <c r="AU17" s="64">
        <v>0</v>
      </c>
    </row>
    <row r="18" spans="1:47" ht="14.4" customHeight="1" x14ac:dyDescent="0.3">
      <c r="A18" s="54"/>
      <c r="B18" s="59" t="s">
        <v>5</v>
      </c>
      <c r="C18" s="64">
        <v>0</v>
      </c>
      <c r="D18" s="64">
        <v>1.01</v>
      </c>
      <c r="E18" s="64">
        <v>0</v>
      </c>
      <c r="F18" s="64">
        <v>0</v>
      </c>
      <c r="G18" s="64">
        <v>0</v>
      </c>
      <c r="H18" s="64">
        <v>2E-3</v>
      </c>
      <c r="I18" s="64">
        <v>0</v>
      </c>
      <c r="J18" s="64">
        <v>0</v>
      </c>
      <c r="K18" s="64">
        <v>0</v>
      </c>
      <c r="L18" s="64">
        <v>0</v>
      </c>
      <c r="M18" s="64">
        <v>0</v>
      </c>
      <c r="N18" s="64">
        <v>0</v>
      </c>
      <c r="O18" s="64">
        <v>0</v>
      </c>
      <c r="P18" s="64">
        <v>0</v>
      </c>
      <c r="Q18" s="64">
        <v>0</v>
      </c>
      <c r="R18" s="64">
        <v>0</v>
      </c>
      <c r="S18" s="64">
        <v>0</v>
      </c>
      <c r="T18" s="64">
        <v>0</v>
      </c>
      <c r="U18" s="64">
        <v>0</v>
      </c>
      <c r="V18" s="64">
        <v>0</v>
      </c>
      <c r="W18" s="64">
        <v>0</v>
      </c>
      <c r="X18" s="64">
        <v>0</v>
      </c>
      <c r="Y18" s="64">
        <v>0</v>
      </c>
      <c r="Z18" s="64">
        <v>0</v>
      </c>
      <c r="AA18" s="64">
        <v>0</v>
      </c>
      <c r="AB18" s="64">
        <v>0</v>
      </c>
      <c r="AC18" s="64">
        <v>0</v>
      </c>
      <c r="AD18" s="64">
        <v>0</v>
      </c>
      <c r="AE18" s="64">
        <v>0</v>
      </c>
      <c r="AF18" s="64">
        <v>0</v>
      </c>
      <c r="AG18" s="64">
        <v>0</v>
      </c>
      <c r="AH18" s="64">
        <v>0</v>
      </c>
      <c r="AI18" s="64">
        <v>0</v>
      </c>
      <c r="AJ18" s="64">
        <v>0</v>
      </c>
      <c r="AK18" s="64">
        <v>0</v>
      </c>
      <c r="AL18" s="64">
        <v>0</v>
      </c>
      <c r="AM18" s="64">
        <v>0</v>
      </c>
      <c r="AN18" s="64">
        <v>0</v>
      </c>
      <c r="AO18" s="64">
        <v>0</v>
      </c>
      <c r="AP18" s="64">
        <v>0</v>
      </c>
      <c r="AQ18" s="64">
        <v>0</v>
      </c>
      <c r="AR18" s="64">
        <v>0</v>
      </c>
      <c r="AS18" s="64">
        <v>0</v>
      </c>
      <c r="AT18" s="64">
        <v>0</v>
      </c>
      <c r="AU18" s="64">
        <v>0</v>
      </c>
    </row>
    <row r="19" spans="1:47" ht="14.4" customHeight="1" x14ac:dyDescent="0.3">
      <c r="A19" s="54"/>
      <c r="B19" s="59" t="s">
        <v>6</v>
      </c>
      <c r="C19" s="64">
        <v>1.7000000000000001E-2</v>
      </c>
      <c r="D19" s="64">
        <v>4.2999999999999997E-2</v>
      </c>
      <c r="E19" s="64">
        <v>1.008</v>
      </c>
      <c r="F19" s="64">
        <v>4.2999999999999997E-2</v>
      </c>
      <c r="G19" s="64">
        <v>5.3999999999999999E-2</v>
      </c>
      <c r="H19" s="64">
        <v>1.7000000000000001E-2</v>
      </c>
      <c r="I19" s="64">
        <v>1.0999999999999999E-2</v>
      </c>
      <c r="J19" s="64">
        <v>0.03</v>
      </c>
      <c r="K19" s="64">
        <v>2.3E-2</v>
      </c>
      <c r="L19" s="64">
        <v>0.64400000000000002</v>
      </c>
      <c r="M19" s="64">
        <v>4.7E-2</v>
      </c>
      <c r="N19" s="64">
        <v>1.7000000000000001E-2</v>
      </c>
      <c r="O19" s="64">
        <v>0.03</v>
      </c>
      <c r="P19" s="64">
        <v>3.5000000000000003E-2</v>
      </c>
      <c r="Q19" s="64">
        <v>5.2999999999999999E-2</v>
      </c>
      <c r="R19" s="64">
        <v>2.7E-2</v>
      </c>
      <c r="S19" s="64">
        <v>1.4E-2</v>
      </c>
      <c r="T19" s="64">
        <v>2.8000000000000001E-2</v>
      </c>
      <c r="U19" s="64">
        <v>0.02</v>
      </c>
      <c r="V19" s="64">
        <v>2.1999999999999999E-2</v>
      </c>
      <c r="W19" s="64">
        <v>1.4E-2</v>
      </c>
      <c r="X19" s="64">
        <v>1.7999999999999999E-2</v>
      </c>
      <c r="Y19" s="64">
        <v>0.154</v>
      </c>
      <c r="Z19" s="64">
        <v>2.5999999999999999E-2</v>
      </c>
      <c r="AA19" s="64">
        <v>1.6E-2</v>
      </c>
      <c r="AB19" s="64">
        <v>1.0999999999999999E-2</v>
      </c>
      <c r="AC19" s="64">
        <v>6.8000000000000005E-2</v>
      </c>
      <c r="AD19" s="64">
        <v>7.1999999999999995E-2</v>
      </c>
      <c r="AE19" s="64">
        <v>5.8000000000000003E-2</v>
      </c>
      <c r="AF19" s="64">
        <v>0.02</v>
      </c>
      <c r="AG19" s="64">
        <v>2.3E-2</v>
      </c>
      <c r="AH19" s="64">
        <v>0.01</v>
      </c>
      <c r="AI19" s="64">
        <v>8.9999999999999993E-3</v>
      </c>
      <c r="AJ19" s="64">
        <v>1.2E-2</v>
      </c>
      <c r="AK19" s="64">
        <v>8.0000000000000002E-3</v>
      </c>
      <c r="AL19" s="64">
        <v>5.0000000000000001E-3</v>
      </c>
      <c r="AM19" s="64">
        <v>2E-3</v>
      </c>
      <c r="AN19" s="64">
        <v>8.0000000000000002E-3</v>
      </c>
      <c r="AO19" s="64">
        <v>8.9999999999999993E-3</v>
      </c>
      <c r="AP19" s="64">
        <v>8.9999999999999993E-3</v>
      </c>
      <c r="AQ19" s="64">
        <v>6.0000000000000001E-3</v>
      </c>
      <c r="AR19" s="64">
        <v>7.0000000000000001E-3</v>
      </c>
      <c r="AS19" s="64">
        <v>8.9999999999999993E-3</v>
      </c>
      <c r="AT19" s="64">
        <v>7.0000000000000001E-3</v>
      </c>
      <c r="AU19" s="64">
        <v>0</v>
      </c>
    </row>
    <row r="20" spans="1:47" ht="14.4" customHeight="1" x14ac:dyDescent="0.3">
      <c r="A20" s="55"/>
      <c r="B20" s="59" t="s">
        <v>7</v>
      </c>
      <c r="C20" s="64">
        <v>2E-3</v>
      </c>
      <c r="D20" s="64">
        <v>3.0000000000000001E-3</v>
      </c>
      <c r="E20" s="64">
        <v>1E-3</v>
      </c>
      <c r="F20" s="64">
        <v>1.0249999999999999</v>
      </c>
      <c r="G20" s="64">
        <v>1.7000000000000001E-2</v>
      </c>
      <c r="H20" s="64">
        <v>4.0000000000000001E-3</v>
      </c>
      <c r="I20" s="64">
        <v>2E-3</v>
      </c>
      <c r="J20" s="64">
        <v>4.0000000000000001E-3</v>
      </c>
      <c r="K20" s="64">
        <v>8.0000000000000002E-3</v>
      </c>
      <c r="L20" s="64">
        <v>2E-3</v>
      </c>
      <c r="M20" s="64">
        <v>1.2E-2</v>
      </c>
      <c r="N20" s="64">
        <v>6.0000000000000001E-3</v>
      </c>
      <c r="O20" s="64">
        <v>6.0000000000000001E-3</v>
      </c>
      <c r="P20" s="64">
        <v>5.3999999999999999E-2</v>
      </c>
      <c r="Q20" s="64">
        <v>9.0999999999999998E-2</v>
      </c>
      <c r="R20" s="64">
        <v>3.1E-2</v>
      </c>
      <c r="S20" s="64">
        <v>8.9999999999999993E-3</v>
      </c>
      <c r="T20" s="64">
        <v>0.04</v>
      </c>
      <c r="U20" s="64">
        <v>1.7000000000000001E-2</v>
      </c>
      <c r="V20" s="64">
        <v>1.4999999999999999E-2</v>
      </c>
      <c r="W20" s="64">
        <v>8.0000000000000002E-3</v>
      </c>
      <c r="X20" s="64">
        <v>7.0000000000000001E-3</v>
      </c>
      <c r="Y20" s="64">
        <v>4.0000000000000001E-3</v>
      </c>
      <c r="Z20" s="64">
        <v>6.0000000000000001E-3</v>
      </c>
      <c r="AA20" s="64">
        <v>1.4E-2</v>
      </c>
      <c r="AB20" s="64">
        <v>3.0000000000000001E-3</v>
      </c>
      <c r="AC20" s="64">
        <v>2E-3</v>
      </c>
      <c r="AD20" s="64">
        <v>2E-3</v>
      </c>
      <c r="AE20" s="64">
        <v>4.0000000000000001E-3</v>
      </c>
      <c r="AF20" s="64">
        <v>4.0000000000000001E-3</v>
      </c>
      <c r="AG20" s="64">
        <v>2E-3</v>
      </c>
      <c r="AH20" s="64">
        <v>2E-3</v>
      </c>
      <c r="AI20" s="64">
        <v>2E-3</v>
      </c>
      <c r="AJ20" s="64">
        <v>4.0000000000000001E-3</v>
      </c>
      <c r="AK20" s="64">
        <v>3.0000000000000001E-3</v>
      </c>
      <c r="AL20" s="64">
        <v>1E-3</v>
      </c>
      <c r="AM20" s="64">
        <v>1E-3</v>
      </c>
      <c r="AN20" s="64">
        <v>3.0000000000000001E-3</v>
      </c>
      <c r="AO20" s="64">
        <v>2E-3</v>
      </c>
      <c r="AP20" s="64">
        <v>2E-3</v>
      </c>
      <c r="AQ20" s="64">
        <v>1E-3</v>
      </c>
      <c r="AR20" s="64">
        <v>2E-3</v>
      </c>
      <c r="AS20" s="64">
        <v>2E-3</v>
      </c>
      <c r="AT20" s="64">
        <v>1E-3</v>
      </c>
      <c r="AU20" s="64">
        <v>0</v>
      </c>
    </row>
    <row r="21" spans="1:47" ht="14.4" customHeight="1" x14ac:dyDescent="0.3">
      <c r="A21" s="54"/>
      <c r="B21" s="59" t="s">
        <v>8</v>
      </c>
      <c r="C21" s="64">
        <v>0</v>
      </c>
      <c r="D21" s="64">
        <v>0</v>
      </c>
      <c r="E21" s="64">
        <v>2E-3</v>
      </c>
      <c r="F21" s="64">
        <v>8.0000000000000002E-3</v>
      </c>
      <c r="G21" s="64">
        <v>1.0249999999999999</v>
      </c>
      <c r="H21" s="64">
        <v>0</v>
      </c>
      <c r="I21" s="64">
        <v>0</v>
      </c>
      <c r="J21" s="64">
        <v>0</v>
      </c>
      <c r="K21" s="64">
        <v>0</v>
      </c>
      <c r="L21" s="64">
        <v>3.0000000000000001E-3</v>
      </c>
      <c r="M21" s="64">
        <v>0</v>
      </c>
      <c r="N21" s="64">
        <v>0</v>
      </c>
      <c r="O21" s="64">
        <v>0</v>
      </c>
      <c r="P21" s="64">
        <v>2E-3</v>
      </c>
      <c r="Q21" s="64">
        <v>1E-3</v>
      </c>
      <c r="R21" s="64">
        <v>0</v>
      </c>
      <c r="S21" s="64">
        <v>0</v>
      </c>
      <c r="T21" s="64">
        <v>0</v>
      </c>
      <c r="U21" s="64">
        <v>0</v>
      </c>
      <c r="V21" s="64">
        <v>0</v>
      </c>
      <c r="W21" s="64">
        <v>0</v>
      </c>
      <c r="X21" s="64">
        <v>0</v>
      </c>
      <c r="Y21" s="64">
        <v>1E-3</v>
      </c>
      <c r="Z21" s="64">
        <v>0</v>
      </c>
      <c r="AA21" s="64">
        <v>1E-3</v>
      </c>
      <c r="AB21" s="64">
        <v>0</v>
      </c>
      <c r="AC21" s="64">
        <v>0</v>
      </c>
      <c r="AD21" s="64">
        <v>0</v>
      </c>
      <c r="AE21" s="64">
        <v>0</v>
      </c>
      <c r="AF21" s="64">
        <v>0</v>
      </c>
      <c r="AG21" s="64">
        <v>0</v>
      </c>
      <c r="AH21" s="64">
        <v>0</v>
      </c>
      <c r="AI21" s="64">
        <v>0</v>
      </c>
      <c r="AJ21" s="64">
        <v>0</v>
      </c>
      <c r="AK21" s="64">
        <v>0</v>
      </c>
      <c r="AL21" s="64">
        <v>0</v>
      </c>
      <c r="AM21" s="64">
        <v>0</v>
      </c>
      <c r="AN21" s="64">
        <v>0</v>
      </c>
      <c r="AO21" s="64">
        <v>0</v>
      </c>
      <c r="AP21" s="64">
        <v>0</v>
      </c>
      <c r="AQ21" s="64">
        <v>0</v>
      </c>
      <c r="AR21" s="64">
        <v>0</v>
      </c>
      <c r="AS21" s="64">
        <v>0</v>
      </c>
      <c r="AT21" s="64">
        <v>0</v>
      </c>
      <c r="AU21" s="64">
        <v>0</v>
      </c>
    </row>
    <row r="22" spans="1:47" ht="14.4" customHeight="1" x14ac:dyDescent="0.3">
      <c r="A22" s="54"/>
      <c r="B22" s="59" t="s">
        <v>9</v>
      </c>
      <c r="C22" s="64">
        <v>0.19</v>
      </c>
      <c r="D22" s="64">
        <v>9.0999999999999998E-2</v>
      </c>
      <c r="E22" s="64">
        <v>6.0000000000000001E-3</v>
      </c>
      <c r="F22" s="64">
        <v>2.3E-2</v>
      </c>
      <c r="G22" s="64">
        <v>1.7999999999999999E-2</v>
      </c>
      <c r="H22" s="64">
        <v>1.272</v>
      </c>
      <c r="I22" s="64">
        <v>0.03</v>
      </c>
      <c r="J22" s="64">
        <v>2.5000000000000001E-2</v>
      </c>
      <c r="K22" s="64">
        <v>2.8000000000000001E-2</v>
      </c>
      <c r="L22" s="64">
        <v>1.2E-2</v>
      </c>
      <c r="M22" s="64">
        <v>4.5999999999999999E-2</v>
      </c>
      <c r="N22" s="64">
        <v>2.4E-2</v>
      </c>
      <c r="O22" s="64">
        <v>2.8000000000000001E-2</v>
      </c>
      <c r="P22" s="64">
        <v>2.1000000000000001E-2</v>
      </c>
      <c r="Q22" s="64">
        <v>1.9E-2</v>
      </c>
      <c r="R22" s="64">
        <v>1.7000000000000001E-2</v>
      </c>
      <c r="S22" s="64">
        <v>1.6E-2</v>
      </c>
      <c r="T22" s="64">
        <v>1.9E-2</v>
      </c>
      <c r="U22" s="64">
        <v>1.7999999999999999E-2</v>
      </c>
      <c r="V22" s="64">
        <v>2.1000000000000001E-2</v>
      </c>
      <c r="W22" s="64">
        <v>2.5000000000000001E-2</v>
      </c>
      <c r="X22" s="64">
        <v>1.7999999999999999E-2</v>
      </c>
      <c r="Y22" s="64">
        <v>1.7999999999999999E-2</v>
      </c>
      <c r="Z22" s="64">
        <v>2.1999999999999999E-2</v>
      </c>
      <c r="AA22" s="64">
        <v>1.4999999999999999E-2</v>
      </c>
      <c r="AB22" s="64">
        <v>2.4E-2</v>
      </c>
      <c r="AC22" s="64">
        <v>1.7999999999999999E-2</v>
      </c>
      <c r="AD22" s="64">
        <v>1.4999999999999999E-2</v>
      </c>
      <c r="AE22" s="64">
        <v>2.1999999999999999E-2</v>
      </c>
      <c r="AF22" s="64">
        <v>1.7999999999999999E-2</v>
      </c>
      <c r="AG22" s="64">
        <v>1.2E-2</v>
      </c>
      <c r="AH22" s="64">
        <v>0.20399999999999999</v>
      </c>
      <c r="AI22" s="64">
        <v>1.6E-2</v>
      </c>
      <c r="AJ22" s="64">
        <v>1.6E-2</v>
      </c>
      <c r="AK22" s="64">
        <v>2.9000000000000001E-2</v>
      </c>
      <c r="AL22" s="64">
        <v>1.0999999999999999E-2</v>
      </c>
      <c r="AM22" s="64">
        <v>3.0000000000000001E-3</v>
      </c>
      <c r="AN22" s="64">
        <v>1.7000000000000001E-2</v>
      </c>
      <c r="AO22" s="64">
        <v>2.5999999999999999E-2</v>
      </c>
      <c r="AP22" s="64">
        <v>1.7000000000000001E-2</v>
      </c>
      <c r="AQ22" s="64">
        <v>1.4E-2</v>
      </c>
      <c r="AR22" s="64">
        <v>2.1999999999999999E-2</v>
      </c>
      <c r="AS22" s="64">
        <v>1.6E-2</v>
      </c>
      <c r="AT22" s="64">
        <v>1.7000000000000001E-2</v>
      </c>
      <c r="AU22" s="64">
        <v>0</v>
      </c>
    </row>
    <row r="23" spans="1:47" ht="14.4" customHeight="1" x14ac:dyDescent="0.3">
      <c r="A23" s="54"/>
      <c r="B23" s="59" t="s">
        <v>10</v>
      </c>
      <c r="C23" s="64">
        <v>2E-3</v>
      </c>
      <c r="D23" s="64">
        <v>1.6E-2</v>
      </c>
      <c r="E23" s="64">
        <v>1E-3</v>
      </c>
      <c r="F23" s="64">
        <v>3.0000000000000001E-3</v>
      </c>
      <c r="G23" s="64">
        <v>4.0000000000000001E-3</v>
      </c>
      <c r="H23" s="64">
        <v>4.0000000000000001E-3</v>
      </c>
      <c r="I23" s="64">
        <v>1.1779999999999999</v>
      </c>
      <c r="J23" s="64">
        <v>5.0000000000000001E-3</v>
      </c>
      <c r="K23" s="64">
        <v>1.0999999999999999E-2</v>
      </c>
      <c r="L23" s="64">
        <v>2E-3</v>
      </c>
      <c r="M23" s="64">
        <v>0.01</v>
      </c>
      <c r="N23" s="64">
        <v>7.0000000000000001E-3</v>
      </c>
      <c r="O23" s="64">
        <v>0.02</v>
      </c>
      <c r="P23" s="64">
        <v>7.0000000000000001E-3</v>
      </c>
      <c r="Q23" s="64">
        <v>5.0000000000000001E-3</v>
      </c>
      <c r="R23" s="64">
        <v>6.0000000000000001E-3</v>
      </c>
      <c r="S23" s="64">
        <v>5.0000000000000001E-3</v>
      </c>
      <c r="T23" s="64">
        <v>6.0000000000000001E-3</v>
      </c>
      <c r="U23" s="64">
        <v>5.0000000000000001E-3</v>
      </c>
      <c r="V23" s="64">
        <v>1.6E-2</v>
      </c>
      <c r="W23" s="64">
        <v>5.0000000000000001E-3</v>
      </c>
      <c r="X23" s="64">
        <v>1.6E-2</v>
      </c>
      <c r="Y23" s="64">
        <v>3.0000000000000001E-3</v>
      </c>
      <c r="Z23" s="64">
        <v>4.0000000000000001E-3</v>
      </c>
      <c r="AA23" s="64">
        <v>4.0000000000000001E-3</v>
      </c>
      <c r="AB23" s="64">
        <v>4.0000000000000001E-3</v>
      </c>
      <c r="AC23" s="64">
        <v>3.0000000000000001E-3</v>
      </c>
      <c r="AD23" s="64">
        <v>3.0000000000000001E-3</v>
      </c>
      <c r="AE23" s="64">
        <v>7.0000000000000001E-3</v>
      </c>
      <c r="AF23" s="64">
        <v>5.0000000000000001E-3</v>
      </c>
      <c r="AG23" s="64">
        <v>2E-3</v>
      </c>
      <c r="AH23" s="64">
        <v>5.0000000000000001E-3</v>
      </c>
      <c r="AI23" s="64">
        <v>6.0000000000000001E-3</v>
      </c>
      <c r="AJ23" s="64">
        <v>3.0000000000000001E-3</v>
      </c>
      <c r="AK23" s="64">
        <v>4.0000000000000001E-3</v>
      </c>
      <c r="AL23" s="64">
        <v>2E-3</v>
      </c>
      <c r="AM23" s="64">
        <v>1E-3</v>
      </c>
      <c r="AN23" s="64">
        <v>6.0000000000000001E-3</v>
      </c>
      <c r="AO23" s="64">
        <v>5.0000000000000001E-3</v>
      </c>
      <c r="AP23" s="64">
        <v>3.0000000000000001E-3</v>
      </c>
      <c r="AQ23" s="64">
        <v>1E-3</v>
      </c>
      <c r="AR23" s="64">
        <v>3.0000000000000001E-3</v>
      </c>
      <c r="AS23" s="64">
        <v>4.0000000000000001E-3</v>
      </c>
      <c r="AT23" s="64">
        <v>5.0000000000000001E-3</v>
      </c>
      <c r="AU23" s="64">
        <v>0</v>
      </c>
    </row>
    <row r="24" spans="1:47" ht="14.4" customHeight="1" x14ac:dyDescent="0.3">
      <c r="A24" s="54"/>
      <c r="B24" s="59" t="s">
        <v>11</v>
      </c>
      <c r="C24" s="64">
        <v>3.0000000000000001E-3</v>
      </c>
      <c r="D24" s="64">
        <v>8.0000000000000002E-3</v>
      </c>
      <c r="E24" s="64">
        <v>2E-3</v>
      </c>
      <c r="F24" s="64">
        <v>1.2E-2</v>
      </c>
      <c r="G24" s="64">
        <v>7.0000000000000001E-3</v>
      </c>
      <c r="H24" s="64">
        <v>7.0000000000000001E-3</v>
      </c>
      <c r="I24" s="64">
        <v>4.0000000000000001E-3</v>
      </c>
      <c r="J24" s="64">
        <v>1.331</v>
      </c>
      <c r="K24" s="64">
        <v>1.4E-2</v>
      </c>
      <c r="L24" s="64">
        <v>3.0000000000000001E-3</v>
      </c>
      <c r="M24" s="64">
        <v>6.0000000000000001E-3</v>
      </c>
      <c r="N24" s="64">
        <v>4.0000000000000001E-3</v>
      </c>
      <c r="O24" s="64">
        <v>0.01</v>
      </c>
      <c r="P24" s="64">
        <v>1.4999999999999999E-2</v>
      </c>
      <c r="Q24" s="64">
        <v>7.0000000000000001E-3</v>
      </c>
      <c r="R24" s="64">
        <v>1.0999999999999999E-2</v>
      </c>
      <c r="S24" s="64">
        <v>5.0000000000000001E-3</v>
      </c>
      <c r="T24" s="64">
        <v>1.4E-2</v>
      </c>
      <c r="U24" s="64">
        <v>2.3E-2</v>
      </c>
      <c r="V24" s="64">
        <v>0.01</v>
      </c>
      <c r="W24" s="64">
        <v>8.0000000000000002E-3</v>
      </c>
      <c r="X24" s="64">
        <v>3.6999999999999998E-2</v>
      </c>
      <c r="Y24" s="64">
        <v>4.0000000000000001E-3</v>
      </c>
      <c r="Z24" s="64">
        <v>4.0000000000000001E-3</v>
      </c>
      <c r="AA24" s="64">
        <v>1.6E-2</v>
      </c>
      <c r="AB24" s="64">
        <v>3.0000000000000001E-3</v>
      </c>
      <c r="AC24" s="64">
        <v>5.0000000000000001E-3</v>
      </c>
      <c r="AD24" s="64">
        <v>4.0000000000000001E-3</v>
      </c>
      <c r="AE24" s="64">
        <v>5.0000000000000001E-3</v>
      </c>
      <c r="AF24" s="64">
        <v>6.0000000000000001E-3</v>
      </c>
      <c r="AG24" s="64">
        <v>2E-3</v>
      </c>
      <c r="AH24" s="64">
        <v>4.0000000000000001E-3</v>
      </c>
      <c r="AI24" s="64">
        <v>0.01</v>
      </c>
      <c r="AJ24" s="64">
        <v>4.0000000000000001E-3</v>
      </c>
      <c r="AK24" s="64">
        <v>3.0000000000000001E-3</v>
      </c>
      <c r="AL24" s="64">
        <v>2E-3</v>
      </c>
      <c r="AM24" s="64">
        <v>1E-3</v>
      </c>
      <c r="AN24" s="64">
        <v>3.0000000000000001E-3</v>
      </c>
      <c r="AO24" s="64">
        <v>4.0000000000000001E-3</v>
      </c>
      <c r="AP24" s="64">
        <v>2E-3</v>
      </c>
      <c r="AQ24" s="64">
        <v>2E-3</v>
      </c>
      <c r="AR24" s="64">
        <v>3.0000000000000001E-3</v>
      </c>
      <c r="AS24" s="64">
        <v>2E-3</v>
      </c>
      <c r="AT24" s="64">
        <v>2E-3</v>
      </c>
      <c r="AU24" s="64">
        <v>0</v>
      </c>
    </row>
    <row r="25" spans="1:47" ht="14.4" customHeight="1" x14ac:dyDescent="0.3">
      <c r="A25" s="54"/>
      <c r="B25" s="59" t="s">
        <v>12</v>
      </c>
      <c r="C25" s="64">
        <v>1.0999999999999999E-2</v>
      </c>
      <c r="D25" s="64">
        <v>8.0000000000000002E-3</v>
      </c>
      <c r="E25" s="64">
        <v>2E-3</v>
      </c>
      <c r="F25" s="64">
        <v>1.2E-2</v>
      </c>
      <c r="G25" s="64">
        <v>1.0999999999999999E-2</v>
      </c>
      <c r="H25" s="64">
        <v>0.04</v>
      </c>
      <c r="I25" s="64">
        <v>2.4E-2</v>
      </c>
      <c r="J25" s="64">
        <v>6.3E-2</v>
      </c>
      <c r="K25" s="64">
        <v>1.337</v>
      </c>
      <c r="L25" s="64">
        <v>6.0000000000000001E-3</v>
      </c>
      <c r="M25" s="64">
        <v>3.5000000000000003E-2</v>
      </c>
      <c r="N25" s="64">
        <v>4.3999999999999997E-2</v>
      </c>
      <c r="O25" s="64">
        <v>3.3000000000000002E-2</v>
      </c>
      <c r="P25" s="64">
        <v>0.03</v>
      </c>
      <c r="Q25" s="64">
        <v>1.4E-2</v>
      </c>
      <c r="R25" s="64">
        <v>2.1999999999999999E-2</v>
      </c>
      <c r="S25" s="64">
        <v>1.4999999999999999E-2</v>
      </c>
      <c r="T25" s="64">
        <v>2.5000000000000001E-2</v>
      </c>
      <c r="U25" s="64">
        <v>2.1999999999999999E-2</v>
      </c>
      <c r="V25" s="64">
        <v>1.7000000000000001E-2</v>
      </c>
      <c r="W25" s="64">
        <v>1.2999999999999999E-2</v>
      </c>
      <c r="X25" s="64">
        <v>3.2000000000000001E-2</v>
      </c>
      <c r="Y25" s="64">
        <v>1.2999999999999999E-2</v>
      </c>
      <c r="Z25" s="64">
        <v>0.02</v>
      </c>
      <c r="AA25" s="64">
        <v>8.9999999999999993E-3</v>
      </c>
      <c r="AB25" s="64">
        <v>1.2E-2</v>
      </c>
      <c r="AC25" s="64">
        <v>6.0000000000000001E-3</v>
      </c>
      <c r="AD25" s="64">
        <v>7.0000000000000001E-3</v>
      </c>
      <c r="AE25" s="64">
        <v>1.0999999999999999E-2</v>
      </c>
      <c r="AF25" s="64">
        <v>8.9999999999999993E-3</v>
      </c>
      <c r="AG25" s="64">
        <v>5.0000000000000001E-3</v>
      </c>
      <c r="AH25" s="64">
        <v>1.2999999999999999E-2</v>
      </c>
      <c r="AI25" s="64">
        <v>3.5000000000000003E-2</v>
      </c>
      <c r="AJ25" s="64">
        <v>1.0999999999999999E-2</v>
      </c>
      <c r="AK25" s="64">
        <v>1.9E-2</v>
      </c>
      <c r="AL25" s="64">
        <v>1.4999999999999999E-2</v>
      </c>
      <c r="AM25" s="64">
        <v>2E-3</v>
      </c>
      <c r="AN25" s="64">
        <v>2.3E-2</v>
      </c>
      <c r="AO25" s="64">
        <v>0.01</v>
      </c>
      <c r="AP25" s="64">
        <v>8.0000000000000002E-3</v>
      </c>
      <c r="AQ25" s="64">
        <v>7.0000000000000001E-3</v>
      </c>
      <c r="AR25" s="64">
        <v>7.0000000000000001E-3</v>
      </c>
      <c r="AS25" s="64">
        <v>8.9999999999999993E-3</v>
      </c>
      <c r="AT25" s="64">
        <v>8.9999999999999993E-3</v>
      </c>
      <c r="AU25" s="64">
        <v>0</v>
      </c>
    </row>
    <row r="26" spans="1:47" ht="14.4" customHeight="1" x14ac:dyDescent="0.3">
      <c r="A26" s="56"/>
      <c r="B26" s="59" t="s">
        <v>13</v>
      </c>
      <c r="C26" s="64">
        <v>1.9E-2</v>
      </c>
      <c r="D26" s="64">
        <v>6.5000000000000002E-2</v>
      </c>
      <c r="E26" s="64">
        <v>8.9999999999999993E-3</v>
      </c>
      <c r="F26" s="64">
        <v>5.3999999999999999E-2</v>
      </c>
      <c r="G26" s="64">
        <v>4.7E-2</v>
      </c>
      <c r="H26" s="64">
        <v>1.9E-2</v>
      </c>
      <c r="I26" s="64">
        <v>1.2E-2</v>
      </c>
      <c r="J26" s="64">
        <v>3.7999999999999999E-2</v>
      </c>
      <c r="K26" s="64">
        <v>2.1999999999999999E-2</v>
      </c>
      <c r="L26" s="64">
        <v>1.0489999999999999</v>
      </c>
      <c r="M26" s="64">
        <v>5.1999999999999998E-2</v>
      </c>
      <c r="N26" s="64">
        <v>1.7999999999999999E-2</v>
      </c>
      <c r="O26" s="64">
        <v>3.4000000000000002E-2</v>
      </c>
      <c r="P26" s="64">
        <v>3.3000000000000002E-2</v>
      </c>
      <c r="Q26" s="64">
        <v>3.4000000000000002E-2</v>
      </c>
      <c r="R26" s="64">
        <v>2.3E-2</v>
      </c>
      <c r="S26" s="64">
        <v>1.4E-2</v>
      </c>
      <c r="T26" s="64">
        <v>2.9000000000000001E-2</v>
      </c>
      <c r="U26" s="64">
        <v>0.02</v>
      </c>
      <c r="V26" s="64">
        <v>2.1000000000000001E-2</v>
      </c>
      <c r="W26" s="64">
        <v>1.4E-2</v>
      </c>
      <c r="X26" s="64">
        <v>2.1000000000000001E-2</v>
      </c>
      <c r="Y26" s="64">
        <v>3.9E-2</v>
      </c>
      <c r="Z26" s="64">
        <v>3.3000000000000002E-2</v>
      </c>
      <c r="AA26" s="64">
        <v>1.7999999999999999E-2</v>
      </c>
      <c r="AB26" s="64">
        <v>1.0999999999999999E-2</v>
      </c>
      <c r="AC26" s="64">
        <v>9.8000000000000004E-2</v>
      </c>
      <c r="AD26" s="64">
        <v>0.112</v>
      </c>
      <c r="AE26" s="64">
        <v>7.4999999999999997E-2</v>
      </c>
      <c r="AF26" s="64">
        <v>0.02</v>
      </c>
      <c r="AG26" s="64">
        <v>3.2000000000000001E-2</v>
      </c>
      <c r="AH26" s="64">
        <v>8.9999999999999993E-3</v>
      </c>
      <c r="AI26" s="64">
        <v>8.9999999999999993E-3</v>
      </c>
      <c r="AJ26" s="64">
        <v>8.9999999999999993E-3</v>
      </c>
      <c r="AK26" s="64">
        <v>8.9999999999999993E-3</v>
      </c>
      <c r="AL26" s="64">
        <v>6.0000000000000001E-3</v>
      </c>
      <c r="AM26" s="64">
        <v>2E-3</v>
      </c>
      <c r="AN26" s="64">
        <v>8.0000000000000002E-3</v>
      </c>
      <c r="AO26" s="64">
        <v>0.01</v>
      </c>
      <c r="AP26" s="64">
        <v>8.9999999999999993E-3</v>
      </c>
      <c r="AQ26" s="64">
        <v>7.0000000000000001E-3</v>
      </c>
      <c r="AR26" s="64">
        <v>7.0000000000000001E-3</v>
      </c>
      <c r="AS26" s="64">
        <v>8.0000000000000002E-3</v>
      </c>
      <c r="AT26" s="64">
        <v>7.0000000000000001E-3</v>
      </c>
      <c r="AU26" s="64">
        <v>0</v>
      </c>
    </row>
    <row r="27" spans="1:47" ht="14.4" customHeight="1" x14ac:dyDescent="0.3">
      <c r="B27" s="59" t="s">
        <v>14</v>
      </c>
      <c r="C27" s="64">
        <v>5.2999999999999999E-2</v>
      </c>
      <c r="D27" s="64">
        <v>2.1999999999999999E-2</v>
      </c>
      <c r="E27" s="64">
        <v>7.0000000000000001E-3</v>
      </c>
      <c r="F27" s="64">
        <v>6.3E-2</v>
      </c>
      <c r="G27" s="64">
        <v>4.2999999999999997E-2</v>
      </c>
      <c r="H27" s="64">
        <v>4.2000000000000003E-2</v>
      </c>
      <c r="I27" s="64">
        <v>4.5999999999999999E-2</v>
      </c>
      <c r="J27" s="64">
        <v>8.8999999999999996E-2</v>
      </c>
      <c r="K27" s="64">
        <v>7.3999999999999996E-2</v>
      </c>
      <c r="L27" s="64">
        <v>2.1000000000000001E-2</v>
      </c>
      <c r="M27" s="64">
        <v>1.3129999999999999</v>
      </c>
      <c r="N27" s="64">
        <v>0.13800000000000001</v>
      </c>
      <c r="O27" s="64">
        <v>0.16800000000000001</v>
      </c>
      <c r="P27" s="64">
        <v>0.105</v>
      </c>
      <c r="Q27" s="64">
        <v>5.6000000000000001E-2</v>
      </c>
      <c r="R27" s="64">
        <v>5.8000000000000003E-2</v>
      </c>
      <c r="S27" s="64">
        <v>3.5999999999999997E-2</v>
      </c>
      <c r="T27" s="64">
        <v>0.06</v>
      </c>
      <c r="U27" s="64">
        <v>3.9E-2</v>
      </c>
      <c r="V27" s="64">
        <v>7.1999999999999995E-2</v>
      </c>
      <c r="W27" s="64">
        <v>3.6999999999999998E-2</v>
      </c>
      <c r="X27" s="64">
        <v>3.6999999999999998E-2</v>
      </c>
      <c r="Y27" s="64">
        <v>4.1000000000000002E-2</v>
      </c>
      <c r="Z27" s="64">
        <v>5.8000000000000003E-2</v>
      </c>
      <c r="AA27" s="64">
        <v>4.3999999999999997E-2</v>
      </c>
      <c r="AB27" s="64">
        <v>1.9E-2</v>
      </c>
      <c r="AC27" s="64">
        <v>1.7000000000000001E-2</v>
      </c>
      <c r="AD27" s="64">
        <v>1.7999999999999999E-2</v>
      </c>
      <c r="AE27" s="64">
        <v>2.1999999999999999E-2</v>
      </c>
      <c r="AF27" s="64">
        <v>2.5000000000000001E-2</v>
      </c>
      <c r="AG27" s="64">
        <v>0.01</v>
      </c>
      <c r="AH27" s="64">
        <v>1.7999999999999999E-2</v>
      </c>
      <c r="AI27" s="64">
        <v>2.1999999999999999E-2</v>
      </c>
      <c r="AJ27" s="64">
        <v>1.6E-2</v>
      </c>
      <c r="AK27" s="64">
        <v>1.7999999999999999E-2</v>
      </c>
      <c r="AL27" s="64">
        <v>8.0000000000000002E-3</v>
      </c>
      <c r="AM27" s="64">
        <v>4.0000000000000001E-3</v>
      </c>
      <c r="AN27" s="64">
        <v>1.9E-2</v>
      </c>
      <c r="AO27" s="64">
        <v>1.4E-2</v>
      </c>
      <c r="AP27" s="64">
        <v>1.0999999999999999E-2</v>
      </c>
      <c r="AQ27" s="64">
        <v>6.0000000000000001E-3</v>
      </c>
      <c r="AR27" s="64">
        <v>3.1E-2</v>
      </c>
      <c r="AS27" s="64">
        <v>1.2E-2</v>
      </c>
      <c r="AT27" s="64">
        <v>1.4E-2</v>
      </c>
      <c r="AU27" s="64">
        <v>0</v>
      </c>
    </row>
    <row r="28" spans="1:47" ht="14.4" customHeight="1" x14ac:dyDescent="0.3">
      <c r="B28" s="59" t="s">
        <v>15</v>
      </c>
      <c r="C28" s="64">
        <v>5.0000000000000001E-3</v>
      </c>
      <c r="D28" s="64">
        <v>3.0000000000000001E-3</v>
      </c>
      <c r="E28" s="64">
        <v>1E-3</v>
      </c>
      <c r="F28" s="64">
        <v>4.0000000000000001E-3</v>
      </c>
      <c r="G28" s="64">
        <v>3.0000000000000001E-3</v>
      </c>
      <c r="H28" s="64">
        <v>5.0000000000000001E-3</v>
      </c>
      <c r="I28" s="64">
        <v>3.0000000000000001E-3</v>
      </c>
      <c r="J28" s="64">
        <v>5.0000000000000001E-3</v>
      </c>
      <c r="K28" s="64">
        <v>7.0000000000000001E-3</v>
      </c>
      <c r="L28" s="64">
        <v>2E-3</v>
      </c>
      <c r="M28" s="64">
        <v>1.0999999999999999E-2</v>
      </c>
      <c r="N28" s="64">
        <v>1.026</v>
      </c>
      <c r="O28" s="64">
        <v>7.0000000000000001E-3</v>
      </c>
      <c r="P28" s="64">
        <v>5.0000000000000001E-3</v>
      </c>
      <c r="Q28" s="64">
        <v>8.0000000000000002E-3</v>
      </c>
      <c r="R28" s="64">
        <v>5.0000000000000001E-3</v>
      </c>
      <c r="S28" s="64">
        <v>4.0000000000000001E-3</v>
      </c>
      <c r="T28" s="64">
        <v>5.0000000000000001E-3</v>
      </c>
      <c r="U28" s="64">
        <v>4.0000000000000001E-3</v>
      </c>
      <c r="V28" s="64">
        <v>5.0000000000000001E-3</v>
      </c>
      <c r="W28" s="64">
        <v>5.0000000000000001E-3</v>
      </c>
      <c r="X28" s="64">
        <v>3.0000000000000001E-3</v>
      </c>
      <c r="Y28" s="64">
        <v>3.0000000000000001E-3</v>
      </c>
      <c r="Z28" s="64">
        <v>4.0000000000000001E-3</v>
      </c>
      <c r="AA28" s="64">
        <v>3.0000000000000001E-3</v>
      </c>
      <c r="AB28" s="64">
        <v>4.0000000000000001E-3</v>
      </c>
      <c r="AC28" s="64">
        <v>2E-3</v>
      </c>
      <c r="AD28" s="64">
        <v>2E-3</v>
      </c>
      <c r="AE28" s="64">
        <v>3.0000000000000001E-3</v>
      </c>
      <c r="AF28" s="64">
        <v>3.0000000000000001E-3</v>
      </c>
      <c r="AG28" s="64">
        <v>2E-3</v>
      </c>
      <c r="AH28" s="64">
        <v>3.0000000000000001E-3</v>
      </c>
      <c r="AI28" s="64">
        <v>3.0000000000000001E-3</v>
      </c>
      <c r="AJ28" s="64">
        <v>3.0000000000000001E-3</v>
      </c>
      <c r="AK28" s="64">
        <v>4.0000000000000001E-3</v>
      </c>
      <c r="AL28" s="64">
        <v>1E-3</v>
      </c>
      <c r="AM28" s="64">
        <v>0</v>
      </c>
      <c r="AN28" s="64">
        <v>3.0000000000000001E-3</v>
      </c>
      <c r="AO28" s="64">
        <v>2E-3</v>
      </c>
      <c r="AP28" s="64">
        <v>2E-3</v>
      </c>
      <c r="AQ28" s="64">
        <v>1E-3</v>
      </c>
      <c r="AR28" s="64">
        <v>3.4000000000000002E-2</v>
      </c>
      <c r="AS28" s="64">
        <v>2E-3</v>
      </c>
      <c r="AT28" s="64">
        <v>2E-3</v>
      </c>
      <c r="AU28" s="64">
        <v>0</v>
      </c>
    </row>
    <row r="29" spans="1:47" ht="14.4" customHeight="1" x14ac:dyDescent="0.3">
      <c r="B29" s="59" t="s">
        <v>16</v>
      </c>
      <c r="C29" s="64">
        <v>1.4999999999999999E-2</v>
      </c>
      <c r="D29" s="64">
        <v>1.2999999999999999E-2</v>
      </c>
      <c r="E29" s="64">
        <v>3.0000000000000001E-3</v>
      </c>
      <c r="F29" s="64">
        <v>1.9E-2</v>
      </c>
      <c r="G29" s="64">
        <v>1.4999999999999999E-2</v>
      </c>
      <c r="H29" s="64">
        <v>0.03</v>
      </c>
      <c r="I29" s="64">
        <v>2.3E-2</v>
      </c>
      <c r="J29" s="64">
        <v>4.2000000000000003E-2</v>
      </c>
      <c r="K29" s="64">
        <v>3.4000000000000002E-2</v>
      </c>
      <c r="L29" s="64">
        <v>7.0000000000000001E-3</v>
      </c>
      <c r="M29" s="64">
        <v>0.05</v>
      </c>
      <c r="N29" s="64">
        <v>3.3000000000000002E-2</v>
      </c>
      <c r="O29" s="64">
        <v>1.198</v>
      </c>
      <c r="P29" s="64">
        <v>9.4E-2</v>
      </c>
      <c r="Q29" s="64">
        <v>1.7999999999999999E-2</v>
      </c>
      <c r="R29" s="64">
        <v>2.3E-2</v>
      </c>
      <c r="S29" s="64">
        <v>2.9000000000000001E-2</v>
      </c>
      <c r="T29" s="64">
        <v>6.6000000000000003E-2</v>
      </c>
      <c r="U29" s="64">
        <v>3.3000000000000002E-2</v>
      </c>
      <c r="V29" s="64">
        <v>7.8E-2</v>
      </c>
      <c r="W29" s="64">
        <v>2.3E-2</v>
      </c>
      <c r="X29" s="64">
        <v>3.1E-2</v>
      </c>
      <c r="Y29" s="64">
        <v>8.9999999999999993E-3</v>
      </c>
      <c r="Z29" s="64">
        <v>1.9E-2</v>
      </c>
      <c r="AA29" s="64">
        <v>2.5000000000000001E-2</v>
      </c>
      <c r="AB29" s="64">
        <v>1.4E-2</v>
      </c>
      <c r="AC29" s="64">
        <v>8.0000000000000002E-3</v>
      </c>
      <c r="AD29" s="64">
        <v>8.0000000000000002E-3</v>
      </c>
      <c r="AE29" s="64">
        <v>1.2E-2</v>
      </c>
      <c r="AF29" s="64">
        <v>1.7000000000000001E-2</v>
      </c>
      <c r="AG29" s="64">
        <v>6.0000000000000001E-3</v>
      </c>
      <c r="AH29" s="64">
        <v>1.4E-2</v>
      </c>
      <c r="AI29" s="64">
        <v>0.01</v>
      </c>
      <c r="AJ29" s="64">
        <v>1.0999999999999999E-2</v>
      </c>
      <c r="AK29" s="64">
        <v>0.01</v>
      </c>
      <c r="AL29" s="64">
        <v>4.0000000000000001E-3</v>
      </c>
      <c r="AM29" s="64">
        <v>2E-3</v>
      </c>
      <c r="AN29" s="64">
        <v>0.01</v>
      </c>
      <c r="AO29" s="64">
        <v>1.0999999999999999E-2</v>
      </c>
      <c r="AP29" s="64">
        <v>5.0000000000000001E-3</v>
      </c>
      <c r="AQ29" s="64">
        <v>3.0000000000000001E-3</v>
      </c>
      <c r="AR29" s="64">
        <v>7.0000000000000001E-3</v>
      </c>
      <c r="AS29" s="64">
        <v>8.0000000000000002E-3</v>
      </c>
      <c r="AT29" s="64">
        <v>8.0000000000000002E-3</v>
      </c>
      <c r="AU29" s="64">
        <v>0</v>
      </c>
    </row>
    <row r="30" spans="1:47" ht="14.4" customHeight="1" x14ac:dyDescent="0.3">
      <c r="B30" s="59" t="s">
        <v>17</v>
      </c>
      <c r="C30" s="64">
        <v>6.0000000000000001E-3</v>
      </c>
      <c r="D30" s="64">
        <v>6.0000000000000001E-3</v>
      </c>
      <c r="E30" s="64">
        <v>5.0000000000000001E-3</v>
      </c>
      <c r="F30" s="64">
        <v>6.2E-2</v>
      </c>
      <c r="G30" s="64">
        <v>1.4999999999999999E-2</v>
      </c>
      <c r="H30" s="64">
        <v>1.6E-2</v>
      </c>
      <c r="I30" s="64">
        <v>7.0000000000000001E-3</v>
      </c>
      <c r="J30" s="64">
        <v>1.9E-2</v>
      </c>
      <c r="K30" s="64">
        <v>0.01</v>
      </c>
      <c r="L30" s="64">
        <v>6.0000000000000001E-3</v>
      </c>
      <c r="M30" s="64">
        <v>2.5999999999999999E-2</v>
      </c>
      <c r="N30" s="64">
        <v>1.0999999999999999E-2</v>
      </c>
      <c r="O30" s="64">
        <v>1.7000000000000001E-2</v>
      </c>
      <c r="P30" s="64">
        <v>1.1180000000000001</v>
      </c>
      <c r="Q30" s="64">
        <v>3.3000000000000002E-2</v>
      </c>
      <c r="R30" s="64">
        <v>1.9E-2</v>
      </c>
      <c r="S30" s="64">
        <v>1.0999999999999999E-2</v>
      </c>
      <c r="T30" s="64">
        <v>3.5999999999999997E-2</v>
      </c>
      <c r="U30" s="64">
        <v>2.1000000000000001E-2</v>
      </c>
      <c r="V30" s="64">
        <v>2.9000000000000001E-2</v>
      </c>
      <c r="W30" s="64">
        <v>1.4999999999999999E-2</v>
      </c>
      <c r="X30" s="64">
        <v>1.2999999999999999E-2</v>
      </c>
      <c r="Y30" s="64">
        <v>7.0000000000000001E-3</v>
      </c>
      <c r="Z30" s="64">
        <v>1.2E-2</v>
      </c>
      <c r="AA30" s="64">
        <v>0.06</v>
      </c>
      <c r="AB30" s="64">
        <v>7.0000000000000001E-3</v>
      </c>
      <c r="AC30" s="64">
        <v>6.0000000000000001E-3</v>
      </c>
      <c r="AD30" s="64">
        <v>6.0000000000000001E-3</v>
      </c>
      <c r="AE30" s="64">
        <v>8.9999999999999993E-3</v>
      </c>
      <c r="AF30" s="64">
        <v>8.0000000000000002E-3</v>
      </c>
      <c r="AG30" s="64">
        <v>5.0000000000000001E-3</v>
      </c>
      <c r="AH30" s="64">
        <v>7.0000000000000001E-3</v>
      </c>
      <c r="AI30" s="64">
        <v>6.0000000000000001E-3</v>
      </c>
      <c r="AJ30" s="64">
        <v>1.6E-2</v>
      </c>
      <c r="AK30" s="64">
        <v>7.0000000000000001E-3</v>
      </c>
      <c r="AL30" s="64">
        <v>3.0000000000000001E-3</v>
      </c>
      <c r="AM30" s="64">
        <v>3.0000000000000001E-3</v>
      </c>
      <c r="AN30" s="64">
        <v>6.0000000000000001E-3</v>
      </c>
      <c r="AO30" s="64">
        <v>7.0000000000000001E-3</v>
      </c>
      <c r="AP30" s="64">
        <v>4.0000000000000001E-3</v>
      </c>
      <c r="AQ30" s="64">
        <v>2E-3</v>
      </c>
      <c r="AR30" s="64">
        <v>6.0000000000000001E-3</v>
      </c>
      <c r="AS30" s="64">
        <v>5.0000000000000001E-3</v>
      </c>
      <c r="AT30" s="64">
        <v>4.0000000000000001E-3</v>
      </c>
      <c r="AU30" s="64">
        <v>0</v>
      </c>
    </row>
    <row r="31" spans="1:47" ht="14.4" customHeight="1" x14ac:dyDescent="0.3">
      <c r="B31" s="59" t="s">
        <v>18</v>
      </c>
      <c r="C31" s="64">
        <v>1.2999999999999999E-2</v>
      </c>
      <c r="D31" s="64">
        <v>1.4E-2</v>
      </c>
      <c r="E31" s="64">
        <v>7.0000000000000001E-3</v>
      </c>
      <c r="F31" s="64">
        <v>2.5999999999999999E-2</v>
      </c>
      <c r="G31" s="64">
        <v>4.3999999999999997E-2</v>
      </c>
      <c r="H31" s="64">
        <v>1.7000000000000001E-2</v>
      </c>
      <c r="I31" s="64">
        <v>1.2999999999999999E-2</v>
      </c>
      <c r="J31" s="64">
        <v>2.1999999999999999E-2</v>
      </c>
      <c r="K31" s="64">
        <v>2.8000000000000001E-2</v>
      </c>
      <c r="L31" s="64">
        <v>1.7999999999999999E-2</v>
      </c>
      <c r="M31" s="64">
        <v>2.4E-2</v>
      </c>
      <c r="N31" s="64">
        <v>3.1E-2</v>
      </c>
      <c r="O31" s="64">
        <v>3.5000000000000003E-2</v>
      </c>
      <c r="P31" s="64">
        <v>0.03</v>
      </c>
      <c r="Q31" s="64">
        <v>1.2949999999999999</v>
      </c>
      <c r="R31" s="64">
        <v>0.34899999999999998</v>
      </c>
      <c r="S31" s="64">
        <v>6.9000000000000006E-2</v>
      </c>
      <c r="T31" s="64">
        <v>0.189</v>
      </c>
      <c r="U31" s="64">
        <v>0.191</v>
      </c>
      <c r="V31" s="64">
        <v>0.13700000000000001</v>
      </c>
      <c r="W31" s="64">
        <v>7.4999999999999997E-2</v>
      </c>
      <c r="X31" s="64">
        <v>5.8000000000000003E-2</v>
      </c>
      <c r="Y31" s="64">
        <v>3.4000000000000002E-2</v>
      </c>
      <c r="Z31" s="64">
        <v>2.9000000000000001E-2</v>
      </c>
      <c r="AA31" s="64">
        <v>4.5999999999999999E-2</v>
      </c>
      <c r="AB31" s="64">
        <v>1.4999999999999999E-2</v>
      </c>
      <c r="AC31" s="64">
        <v>1.6E-2</v>
      </c>
      <c r="AD31" s="64">
        <v>1.7999999999999999E-2</v>
      </c>
      <c r="AE31" s="64">
        <v>2.5999999999999999E-2</v>
      </c>
      <c r="AF31" s="64">
        <v>2.9000000000000001E-2</v>
      </c>
      <c r="AG31" s="64">
        <v>0.01</v>
      </c>
      <c r="AH31" s="64">
        <v>1.0999999999999999E-2</v>
      </c>
      <c r="AI31" s="64">
        <v>1.4999999999999999E-2</v>
      </c>
      <c r="AJ31" s="64">
        <v>1.9E-2</v>
      </c>
      <c r="AK31" s="64">
        <v>1.7999999999999999E-2</v>
      </c>
      <c r="AL31" s="64">
        <v>8.0000000000000002E-3</v>
      </c>
      <c r="AM31" s="64">
        <v>4.0000000000000001E-3</v>
      </c>
      <c r="AN31" s="64">
        <v>1.9E-2</v>
      </c>
      <c r="AO31" s="64">
        <v>1.4999999999999999E-2</v>
      </c>
      <c r="AP31" s="64">
        <v>8.0000000000000002E-3</v>
      </c>
      <c r="AQ31" s="64">
        <v>4.0000000000000001E-3</v>
      </c>
      <c r="AR31" s="64">
        <v>8.0000000000000002E-3</v>
      </c>
      <c r="AS31" s="64">
        <v>1.2E-2</v>
      </c>
      <c r="AT31" s="64">
        <v>8.0000000000000002E-3</v>
      </c>
      <c r="AU31" s="64">
        <v>0</v>
      </c>
    </row>
    <row r="32" spans="1:47" ht="14.4" customHeight="1" x14ac:dyDescent="0.3">
      <c r="B32" s="59" t="s">
        <v>19</v>
      </c>
      <c r="C32" s="64">
        <v>0.02</v>
      </c>
      <c r="D32" s="64">
        <v>1.7000000000000001E-2</v>
      </c>
      <c r="E32" s="64">
        <v>8.0000000000000002E-3</v>
      </c>
      <c r="F32" s="64">
        <v>2.8000000000000001E-2</v>
      </c>
      <c r="G32" s="64">
        <v>4.3999999999999997E-2</v>
      </c>
      <c r="H32" s="64">
        <v>2.3E-2</v>
      </c>
      <c r="I32" s="64">
        <v>1.7999999999999999E-2</v>
      </c>
      <c r="J32" s="64">
        <v>2.9000000000000001E-2</v>
      </c>
      <c r="K32" s="64">
        <v>2.1000000000000001E-2</v>
      </c>
      <c r="L32" s="64">
        <v>0.02</v>
      </c>
      <c r="M32" s="64">
        <v>3.2000000000000001E-2</v>
      </c>
      <c r="N32" s="64">
        <v>6.6000000000000003E-2</v>
      </c>
      <c r="O32" s="64">
        <v>4.5999999999999999E-2</v>
      </c>
      <c r="P32" s="64">
        <v>2.8000000000000001E-2</v>
      </c>
      <c r="Q32" s="64">
        <v>0.13100000000000001</v>
      </c>
      <c r="R32" s="64">
        <v>1.1739999999999999</v>
      </c>
      <c r="S32" s="64">
        <v>7.3999999999999996E-2</v>
      </c>
      <c r="T32" s="64">
        <v>0.11600000000000001</v>
      </c>
      <c r="U32" s="64">
        <v>0.113</v>
      </c>
      <c r="V32" s="64">
        <v>0.17</v>
      </c>
      <c r="W32" s="64">
        <v>7.4999999999999997E-2</v>
      </c>
      <c r="X32" s="64">
        <v>5.3999999999999999E-2</v>
      </c>
      <c r="Y32" s="64">
        <v>0.05</v>
      </c>
      <c r="Z32" s="64">
        <v>0.04</v>
      </c>
      <c r="AA32" s="64">
        <v>4.1000000000000002E-2</v>
      </c>
      <c r="AB32" s="64">
        <v>1.2999999999999999E-2</v>
      </c>
      <c r="AC32" s="64">
        <v>1.4999999999999999E-2</v>
      </c>
      <c r="AD32" s="64">
        <v>1.4999999999999999E-2</v>
      </c>
      <c r="AE32" s="64">
        <v>2.5999999999999999E-2</v>
      </c>
      <c r="AF32" s="64">
        <v>2.7E-2</v>
      </c>
      <c r="AG32" s="64">
        <v>8.9999999999999993E-3</v>
      </c>
      <c r="AH32" s="64">
        <v>1.2999999999999999E-2</v>
      </c>
      <c r="AI32" s="64">
        <v>1.4E-2</v>
      </c>
      <c r="AJ32" s="64">
        <v>1.7000000000000001E-2</v>
      </c>
      <c r="AK32" s="64">
        <v>1.4999999999999999E-2</v>
      </c>
      <c r="AL32" s="64">
        <v>6.0000000000000001E-3</v>
      </c>
      <c r="AM32" s="64">
        <v>3.0000000000000001E-3</v>
      </c>
      <c r="AN32" s="64">
        <v>1.4999999999999999E-2</v>
      </c>
      <c r="AO32" s="64">
        <v>1.7999999999999999E-2</v>
      </c>
      <c r="AP32" s="64">
        <v>7.0000000000000001E-3</v>
      </c>
      <c r="AQ32" s="64">
        <v>4.0000000000000001E-3</v>
      </c>
      <c r="AR32" s="64">
        <v>8.9999999999999993E-3</v>
      </c>
      <c r="AS32" s="64">
        <v>1.0999999999999999E-2</v>
      </c>
      <c r="AT32" s="64">
        <v>0.01</v>
      </c>
      <c r="AU32" s="64">
        <v>0</v>
      </c>
    </row>
    <row r="33" spans="2:47" ht="14.4" customHeight="1" x14ac:dyDescent="0.3">
      <c r="B33" s="59" t="s">
        <v>20</v>
      </c>
      <c r="C33" s="64">
        <v>2E-3</v>
      </c>
      <c r="D33" s="64">
        <v>5.0000000000000001E-3</v>
      </c>
      <c r="E33" s="64">
        <v>1E-3</v>
      </c>
      <c r="F33" s="64">
        <v>5.0000000000000001E-3</v>
      </c>
      <c r="G33" s="64">
        <v>8.9999999999999993E-3</v>
      </c>
      <c r="H33" s="64">
        <v>4.0000000000000001E-3</v>
      </c>
      <c r="I33" s="64">
        <v>3.0000000000000001E-3</v>
      </c>
      <c r="J33" s="64">
        <v>4.0000000000000001E-3</v>
      </c>
      <c r="K33" s="64">
        <v>8.0000000000000002E-3</v>
      </c>
      <c r="L33" s="64">
        <v>3.0000000000000001E-3</v>
      </c>
      <c r="M33" s="64">
        <v>5.0000000000000001E-3</v>
      </c>
      <c r="N33" s="64">
        <v>4.0000000000000001E-3</v>
      </c>
      <c r="O33" s="64">
        <v>5.0000000000000001E-3</v>
      </c>
      <c r="P33" s="64">
        <v>5.0000000000000001E-3</v>
      </c>
      <c r="Q33" s="64">
        <v>6.0000000000000001E-3</v>
      </c>
      <c r="R33" s="64">
        <v>8.0000000000000002E-3</v>
      </c>
      <c r="S33" s="64">
        <v>1.1259999999999999</v>
      </c>
      <c r="T33" s="64">
        <v>2.5999999999999999E-2</v>
      </c>
      <c r="U33" s="64">
        <v>1.7000000000000001E-2</v>
      </c>
      <c r="V33" s="64">
        <v>3.2000000000000001E-2</v>
      </c>
      <c r="W33" s="64">
        <v>1.0999999999999999E-2</v>
      </c>
      <c r="X33" s="64">
        <v>0.01</v>
      </c>
      <c r="Y33" s="64">
        <v>7.0000000000000001E-3</v>
      </c>
      <c r="Z33" s="64">
        <v>6.0000000000000001E-3</v>
      </c>
      <c r="AA33" s="64">
        <v>6.0000000000000001E-3</v>
      </c>
      <c r="AB33" s="64">
        <v>5.0000000000000001E-3</v>
      </c>
      <c r="AC33" s="64">
        <v>4.0000000000000001E-3</v>
      </c>
      <c r="AD33" s="64">
        <v>6.0000000000000001E-3</v>
      </c>
      <c r="AE33" s="64">
        <v>8.0000000000000002E-3</v>
      </c>
      <c r="AF33" s="64">
        <v>5.0000000000000001E-3</v>
      </c>
      <c r="AG33" s="64">
        <v>6.0000000000000001E-3</v>
      </c>
      <c r="AH33" s="64">
        <v>5.0000000000000001E-3</v>
      </c>
      <c r="AI33" s="64">
        <v>5.5E-2</v>
      </c>
      <c r="AJ33" s="64">
        <v>3.7999999999999999E-2</v>
      </c>
      <c r="AK33" s="64">
        <v>3.7999999999999999E-2</v>
      </c>
      <c r="AL33" s="64">
        <v>4.0000000000000001E-3</v>
      </c>
      <c r="AM33" s="64">
        <v>1E-3</v>
      </c>
      <c r="AN33" s="64">
        <v>0.01</v>
      </c>
      <c r="AO33" s="64">
        <v>7.0000000000000001E-3</v>
      </c>
      <c r="AP33" s="64">
        <v>4.0000000000000001E-3</v>
      </c>
      <c r="AQ33" s="64">
        <v>2E-3</v>
      </c>
      <c r="AR33" s="64">
        <v>4.0000000000000001E-3</v>
      </c>
      <c r="AS33" s="64">
        <v>5.0000000000000001E-3</v>
      </c>
      <c r="AT33" s="64">
        <v>8.0000000000000002E-3</v>
      </c>
      <c r="AU33" s="64">
        <v>0</v>
      </c>
    </row>
    <row r="34" spans="2:47" ht="14.4" customHeight="1" x14ac:dyDescent="0.3">
      <c r="B34" s="59" t="s">
        <v>21</v>
      </c>
      <c r="C34" s="64">
        <v>5.0000000000000001E-3</v>
      </c>
      <c r="D34" s="64">
        <v>8.9999999999999993E-3</v>
      </c>
      <c r="E34" s="64">
        <v>2E-3</v>
      </c>
      <c r="F34" s="64">
        <v>1.0999999999999999E-2</v>
      </c>
      <c r="G34" s="64">
        <v>1.6E-2</v>
      </c>
      <c r="H34" s="64">
        <v>7.0000000000000001E-3</v>
      </c>
      <c r="I34" s="64">
        <v>5.0000000000000001E-3</v>
      </c>
      <c r="J34" s="64">
        <v>8.9999999999999993E-3</v>
      </c>
      <c r="K34" s="64">
        <v>8.0000000000000002E-3</v>
      </c>
      <c r="L34" s="64">
        <v>7.0000000000000001E-3</v>
      </c>
      <c r="M34" s="64">
        <v>8.0000000000000002E-3</v>
      </c>
      <c r="N34" s="64">
        <v>7.0000000000000001E-3</v>
      </c>
      <c r="O34" s="64">
        <v>1.0999999999999999E-2</v>
      </c>
      <c r="P34" s="64">
        <v>1.2E-2</v>
      </c>
      <c r="Q34" s="64">
        <v>1.4999999999999999E-2</v>
      </c>
      <c r="R34" s="64">
        <v>1.6E-2</v>
      </c>
      <c r="S34" s="64">
        <v>8.6999999999999994E-2</v>
      </c>
      <c r="T34" s="64">
        <v>1.121</v>
      </c>
      <c r="U34" s="64">
        <v>6.7000000000000004E-2</v>
      </c>
      <c r="V34" s="64">
        <v>4.2000000000000003E-2</v>
      </c>
      <c r="W34" s="64">
        <v>3.3000000000000002E-2</v>
      </c>
      <c r="X34" s="64">
        <v>2.9000000000000001E-2</v>
      </c>
      <c r="Y34" s="64">
        <v>1.7999999999999999E-2</v>
      </c>
      <c r="Z34" s="64">
        <v>1.4E-2</v>
      </c>
      <c r="AA34" s="64">
        <v>3.9E-2</v>
      </c>
      <c r="AB34" s="64">
        <v>7.0000000000000001E-3</v>
      </c>
      <c r="AC34" s="64">
        <v>8.0000000000000002E-3</v>
      </c>
      <c r="AD34" s="64">
        <v>8.0000000000000002E-3</v>
      </c>
      <c r="AE34" s="64">
        <v>1.2999999999999999E-2</v>
      </c>
      <c r="AF34" s="64">
        <v>1.0999999999999999E-2</v>
      </c>
      <c r="AG34" s="64">
        <v>6.0000000000000001E-3</v>
      </c>
      <c r="AH34" s="64">
        <v>7.0000000000000001E-3</v>
      </c>
      <c r="AI34" s="64">
        <v>1.0999999999999999E-2</v>
      </c>
      <c r="AJ34" s="64">
        <v>2.1999999999999999E-2</v>
      </c>
      <c r="AK34" s="64">
        <v>1.6E-2</v>
      </c>
      <c r="AL34" s="64">
        <v>4.0000000000000001E-3</v>
      </c>
      <c r="AM34" s="64">
        <v>3.0000000000000001E-3</v>
      </c>
      <c r="AN34" s="64">
        <v>1.2E-2</v>
      </c>
      <c r="AO34" s="64">
        <v>8.0000000000000002E-3</v>
      </c>
      <c r="AP34" s="64">
        <v>5.0000000000000001E-3</v>
      </c>
      <c r="AQ34" s="64">
        <v>2E-3</v>
      </c>
      <c r="AR34" s="64">
        <v>4.0000000000000001E-3</v>
      </c>
      <c r="AS34" s="64">
        <v>8.0000000000000002E-3</v>
      </c>
      <c r="AT34" s="64">
        <v>6.0000000000000001E-3</v>
      </c>
      <c r="AU34" s="64">
        <v>0</v>
      </c>
    </row>
    <row r="35" spans="2:47" ht="14.4" customHeight="1" x14ac:dyDescent="0.3">
      <c r="B35" s="59" t="s">
        <v>22</v>
      </c>
      <c r="C35" s="64">
        <v>8.0000000000000002E-3</v>
      </c>
      <c r="D35" s="64">
        <v>1.7000000000000001E-2</v>
      </c>
      <c r="E35" s="64">
        <v>6.0000000000000001E-3</v>
      </c>
      <c r="F35" s="64">
        <v>3.6999999999999998E-2</v>
      </c>
      <c r="G35" s="64">
        <v>5.3999999999999999E-2</v>
      </c>
      <c r="H35" s="64">
        <v>1.0999999999999999E-2</v>
      </c>
      <c r="I35" s="64">
        <v>8.0000000000000002E-3</v>
      </c>
      <c r="J35" s="64">
        <v>2.1999999999999999E-2</v>
      </c>
      <c r="K35" s="64">
        <v>2.1000000000000001E-2</v>
      </c>
      <c r="L35" s="64">
        <v>0.04</v>
      </c>
      <c r="M35" s="64">
        <v>1.6E-2</v>
      </c>
      <c r="N35" s="64">
        <v>1.2999999999999999E-2</v>
      </c>
      <c r="O35" s="64">
        <v>2.1000000000000001E-2</v>
      </c>
      <c r="P35" s="64">
        <v>0.02</v>
      </c>
      <c r="Q35" s="64">
        <v>2.8000000000000001E-2</v>
      </c>
      <c r="R35" s="64">
        <v>0.03</v>
      </c>
      <c r="S35" s="64">
        <v>2.7E-2</v>
      </c>
      <c r="T35" s="64">
        <v>0.03</v>
      </c>
      <c r="U35" s="64">
        <v>1.1299999999999999</v>
      </c>
      <c r="V35" s="64">
        <v>4.7E-2</v>
      </c>
      <c r="W35" s="64">
        <v>2.9000000000000001E-2</v>
      </c>
      <c r="X35" s="64">
        <v>2.9000000000000001E-2</v>
      </c>
      <c r="Y35" s="64">
        <v>2.8000000000000001E-2</v>
      </c>
      <c r="Z35" s="64">
        <v>2.1000000000000001E-2</v>
      </c>
      <c r="AA35" s="64">
        <v>1.4E-2</v>
      </c>
      <c r="AB35" s="64">
        <v>0.01</v>
      </c>
      <c r="AC35" s="64">
        <v>1.2999999999999999E-2</v>
      </c>
      <c r="AD35" s="64">
        <v>1.6E-2</v>
      </c>
      <c r="AE35" s="64">
        <v>2.4E-2</v>
      </c>
      <c r="AF35" s="64">
        <v>2.8000000000000001E-2</v>
      </c>
      <c r="AG35" s="64">
        <v>7.0000000000000001E-3</v>
      </c>
      <c r="AH35" s="64">
        <v>0.01</v>
      </c>
      <c r="AI35" s="64">
        <v>0.01</v>
      </c>
      <c r="AJ35" s="64">
        <v>2.1999999999999999E-2</v>
      </c>
      <c r="AK35" s="64">
        <v>1.0999999999999999E-2</v>
      </c>
      <c r="AL35" s="64">
        <v>5.0000000000000001E-3</v>
      </c>
      <c r="AM35" s="64">
        <v>2E-3</v>
      </c>
      <c r="AN35" s="64">
        <v>1.7999999999999999E-2</v>
      </c>
      <c r="AO35" s="64">
        <v>8.9999999999999993E-3</v>
      </c>
      <c r="AP35" s="64">
        <v>6.0000000000000001E-3</v>
      </c>
      <c r="AQ35" s="64">
        <v>3.0000000000000001E-3</v>
      </c>
      <c r="AR35" s="64">
        <v>5.0000000000000001E-3</v>
      </c>
      <c r="AS35" s="64">
        <v>8.0000000000000002E-3</v>
      </c>
      <c r="AT35" s="64">
        <v>6.0000000000000001E-3</v>
      </c>
      <c r="AU35" s="64">
        <v>0</v>
      </c>
    </row>
    <row r="36" spans="2:47" ht="14.4" customHeight="1" x14ac:dyDescent="0.3">
      <c r="B36" s="59" t="s">
        <v>23</v>
      </c>
      <c r="C36" s="64">
        <v>8.0000000000000002E-3</v>
      </c>
      <c r="D36" s="64">
        <v>1.2E-2</v>
      </c>
      <c r="E36" s="64">
        <v>3.0000000000000001E-3</v>
      </c>
      <c r="F36" s="64">
        <v>1.2E-2</v>
      </c>
      <c r="G36" s="64">
        <v>1.6E-2</v>
      </c>
      <c r="H36" s="64">
        <v>1.2E-2</v>
      </c>
      <c r="I36" s="64">
        <v>8.9999999999999993E-3</v>
      </c>
      <c r="J36" s="64">
        <v>1.4999999999999999E-2</v>
      </c>
      <c r="K36" s="64">
        <v>1.2E-2</v>
      </c>
      <c r="L36" s="64">
        <v>8.0000000000000002E-3</v>
      </c>
      <c r="M36" s="64">
        <v>1.4E-2</v>
      </c>
      <c r="N36" s="64">
        <v>1.2E-2</v>
      </c>
      <c r="O36" s="64">
        <v>3.1E-2</v>
      </c>
      <c r="P36" s="64">
        <v>1.7999999999999999E-2</v>
      </c>
      <c r="Q36" s="64">
        <v>0.02</v>
      </c>
      <c r="R36" s="64">
        <v>2.7E-2</v>
      </c>
      <c r="S36" s="64">
        <v>0.02</v>
      </c>
      <c r="T36" s="64">
        <v>4.5999999999999999E-2</v>
      </c>
      <c r="U36" s="64">
        <v>3.3000000000000002E-2</v>
      </c>
      <c r="V36" s="64">
        <v>1.29</v>
      </c>
      <c r="W36" s="64">
        <v>0.06</v>
      </c>
      <c r="X36" s="64">
        <v>1.4999999999999999E-2</v>
      </c>
      <c r="Y36" s="64">
        <v>0.01</v>
      </c>
      <c r="Z36" s="64">
        <v>1.9E-2</v>
      </c>
      <c r="AA36" s="64">
        <v>1.0999999999999999E-2</v>
      </c>
      <c r="AB36" s="64">
        <v>2.4E-2</v>
      </c>
      <c r="AC36" s="64">
        <v>1.6E-2</v>
      </c>
      <c r="AD36" s="64">
        <v>8.9999999999999993E-3</v>
      </c>
      <c r="AE36" s="64">
        <v>1.4E-2</v>
      </c>
      <c r="AF36" s="64">
        <v>1.2E-2</v>
      </c>
      <c r="AG36" s="64">
        <v>8.0000000000000002E-3</v>
      </c>
      <c r="AH36" s="64">
        <v>7.0000000000000001E-3</v>
      </c>
      <c r="AI36" s="64">
        <v>8.9999999999999993E-3</v>
      </c>
      <c r="AJ36" s="64">
        <v>0.01</v>
      </c>
      <c r="AK36" s="64">
        <v>1.2E-2</v>
      </c>
      <c r="AL36" s="64">
        <v>5.0000000000000001E-3</v>
      </c>
      <c r="AM36" s="64">
        <v>2E-3</v>
      </c>
      <c r="AN36" s="64">
        <v>1.2E-2</v>
      </c>
      <c r="AO36" s="64">
        <v>1.4999999999999999E-2</v>
      </c>
      <c r="AP36" s="64">
        <v>5.0000000000000001E-3</v>
      </c>
      <c r="AQ36" s="64">
        <v>3.0000000000000001E-3</v>
      </c>
      <c r="AR36" s="64">
        <v>5.0000000000000001E-3</v>
      </c>
      <c r="AS36" s="64">
        <v>0.01</v>
      </c>
      <c r="AT36" s="64">
        <v>5.0000000000000001E-3</v>
      </c>
      <c r="AU36" s="64">
        <v>0</v>
      </c>
    </row>
    <row r="37" spans="2:47" ht="14.4" customHeight="1" x14ac:dyDescent="0.3">
      <c r="B37" s="59" t="s">
        <v>24</v>
      </c>
      <c r="C37" s="64">
        <v>3.0000000000000001E-3</v>
      </c>
      <c r="D37" s="64">
        <v>1.2999999999999999E-2</v>
      </c>
      <c r="E37" s="64">
        <v>2E-3</v>
      </c>
      <c r="F37" s="64">
        <v>8.0000000000000002E-3</v>
      </c>
      <c r="G37" s="64">
        <v>0.01</v>
      </c>
      <c r="H37" s="64">
        <v>5.0000000000000001E-3</v>
      </c>
      <c r="I37" s="64">
        <v>3.0000000000000001E-3</v>
      </c>
      <c r="J37" s="64">
        <v>8.0000000000000002E-3</v>
      </c>
      <c r="K37" s="64">
        <v>6.0000000000000001E-3</v>
      </c>
      <c r="L37" s="64">
        <v>4.0000000000000001E-3</v>
      </c>
      <c r="M37" s="64">
        <v>6.0000000000000001E-3</v>
      </c>
      <c r="N37" s="64">
        <v>5.0000000000000001E-3</v>
      </c>
      <c r="O37" s="64">
        <v>6.0000000000000001E-3</v>
      </c>
      <c r="P37" s="64">
        <v>7.0000000000000001E-3</v>
      </c>
      <c r="Q37" s="64">
        <v>0.01</v>
      </c>
      <c r="R37" s="64">
        <v>0.01</v>
      </c>
      <c r="S37" s="64">
        <v>0.01</v>
      </c>
      <c r="T37" s="64">
        <v>1.2E-2</v>
      </c>
      <c r="U37" s="64">
        <v>0.01</v>
      </c>
      <c r="V37" s="64">
        <v>0.01</v>
      </c>
      <c r="W37" s="64">
        <v>1.3720000000000001</v>
      </c>
      <c r="X37" s="64">
        <v>4.7E-2</v>
      </c>
      <c r="Y37" s="64">
        <v>6.0000000000000001E-3</v>
      </c>
      <c r="Z37" s="64">
        <v>5.0000000000000001E-3</v>
      </c>
      <c r="AA37" s="64">
        <v>5.0000000000000001E-3</v>
      </c>
      <c r="AB37" s="64">
        <v>4.0000000000000001E-3</v>
      </c>
      <c r="AC37" s="64">
        <v>8.9999999999999993E-3</v>
      </c>
      <c r="AD37" s="64">
        <v>0.01</v>
      </c>
      <c r="AE37" s="64">
        <v>7.0000000000000007E-2</v>
      </c>
      <c r="AF37" s="64">
        <v>0.02</v>
      </c>
      <c r="AG37" s="64">
        <v>5.0000000000000001E-3</v>
      </c>
      <c r="AH37" s="64">
        <v>3.0000000000000001E-3</v>
      </c>
      <c r="AI37" s="64">
        <v>4.0000000000000001E-3</v>
      </c>
      <c r="AJ37" s="64">
        <v>7.0000000000000001E-3</v>
      </c>
      <c r="AK37" s="64">
        <v>5.0000000000000001E-3</v>
      </c>
      <c r="AL37" s="64">
        <v>3.0000000000000001E-3</v>
      </c>
      <c r="AM37" s="64">
        <v>1E-3</v>
      </c>
      <c r="AN37" s="64">
        <v>8.9999999999999993E-3</v>
      </c>
      <c r="AO37" s="64">
        <v>6.0000000000000001E-3</v>
      </c>
      <c r="AP37" s="64">
        <v>3.0000000000000001E-3</v>
      </c>
      <c r="AQ37" s="64">
        <v>1E-3</v>
      </c>
      <c r="AR37" s="64">
        <v>3.0000000000000001E-3</v>
      </c>
      <c r="AS37" s="64">
        <v>6.0000000000000001E-3</v>
      </c>
      <c r="AT37" s="64">
        <v>3.0000000000000001E-3</v>
      </c>
      <c r="AU37" s="64">
        <v>0</v>
      </c>
    </row>
    <row r="38" spans="2:47" ht="14.4" customHeight="1" x14ac:dyDescent="0.3">
      <c r="B38" s="59" t="s">
        <v>25</v>
      </c>
      <c r="C38" s="64">
        <v>8.0000000000000002E-3</v>
      </c>
      <c r="D38" s="64">
        <v>3.4000000000000002E-2</v>
      </c>
      <c r="E38" s="64">
        <v>6.0000000000000001E-3</v>
      </c>
      <c r="F38" s="64">
        <v>2.4E-2</v>
      </c>
      <c r="G38" s="64">
        <v>3.1E-2</v>
      </c>
      <c r="H38" s="64">
        <v>1.2E-2</v>
      </c>
      <c r="I38" s="64">
        <v>1.0999999999999999E-2</v>
      </c>
      <c r="J38" s="64">
        <v>3.3000000000000002E-2</v>
      </c>
      <c r="K38" s="64">
        <v>1.7999999999999999E-2</v>
      </c>
      <c r="L38" s="64">
        <v>0.01</v>
      </c>
      <c r="M38" s="64">
        <v>1.4999999999999999E-2</v>
      </c>
      <c r="N38" s="64">
        <v>1.2E-2</v>
      </c>
      <c r="O38" s="64">
        <v>1.7999999999999999E-2</v>
      </c>
      <c r="P38" s="64">
        <v>0.02</v>
      </c>
      <c r="Q38" s="64">
        <v>2.8000000000000001E-2</v>
      </c>
      <c r="R38" s="64">
        <v>2.7E-2</v>
      </c>
      <c r="S38" s="64">
        <v>1.2999999999999999E-2</v>
      </c>
      <c r="T38" s="64">
        <v>2.3E-2</v>
      </c>
      <c r="U38" s="64">
        <v>1.7999999999999999E-2</v>
      </c>
      <c r="V38" s="64">
        <v>3.6999999999999998E-2</v>
      </c>
      <c r="W38" s="64">
        <v>1.7999999999999999E-2</v>
      </c>
      <c r="X38" s="64">
        <v>1.044</v>
      </c>
      <c r="Y38" s="64">
        <v>1.7000000000000001E-2</v>
      </c>
      <c r="Z38" s="64">
        <v>1.6E-2</v>
      </c>
      <c r="AA38" s="64">
        <v>1.4E-2</v>
      </c>
      <c r="AB38" s="64">
        <v>8.0000000000000002E-3</v>
      </c>
      <c r="AC38" s="64">
        <v>1.6E-2</v>
      </c>
      <c r="AD38" s="64">
        <v>0.03</v>
      </c>
      <c r="AE38" s="64">
        <v>5.5E-2</v>
      </c>
      <c r="AF38" s="64">
        <v>1.6E-2</v>
      </c>
      <c r="AG38" s="64">
        <v>1.0999999999999999E-2</v>
      </c>
      <c r="AH38" s="64">
        <v>8.0000000000000002E-3</v>
      </c>
      <c r="AI38" s="64">
        <v>1.2999999999999999E-2</v>
      </c>
      <c r="AJ38" s="64">
        <v>1.7999999999999999E-2</v>
      </c>
      <c r="AK38" s="64">
        <v>0.01</v>
      </c>
      <c r="AL38" s="64">
        <v>8.9999999999999993E-3</v>
      </c>
      <c r="AM38" s="64">
        <v>2E-3</v>
      </c>
      <c r="AN38" s="64">
        <v>8.9999999999999993E-3</v>
      </c>
      <c r="AO38" s="64">
        <v>1.2E-2</v>
      </c>
      <c r="AP38" s="64">
        <v>6.0000000000000001E-3</v>
      </c>
      <c r="AQ38" s="64">
        <v>6.0000000000000001E-3</v>
      </c>
      <c r="AR38" s="64">
        <v>2.1000000000000001E-2</v>
      </c>
      <c r="AS38" s="64">
        <v>1.4999999999999999E-2</v>
      </c>
      <c r="AT38" s="64">
        <v>6.0000000000000001E-3</v>
      </c>
      <c r="AU38" s="64">
        <v>0</v>
      </c>
    </row>
    <row r="39" spans="2:47" ht="14.4" customHeight="1" x14ac:dyDescent="0.3">
      <c r="B39" s="59" t="s">
        <v>26</v>
      </c>
      <c r="C39" s="64">
        <v>3.9E-2</v>
      </c>
      <c r="D39" s="64">
        <v>2.5999999999999999E-2</v>
      </c>
      <c r="E39" s="64">
        <v>1.7999999999999999E-2</v>
      </c>
      <c r="F39" s="64">
        <v>6.2E-2</v>
      </c>
      <c r="G39" s="64">
        <v>5.1999999999999998E-2</v>
      </c>
      <c r="H39" s="64">
        <v>4.7E-2</v>
      </c>
      <c r="I39" s="64">
        <v>3.2000000000000001E-2</v>
      </c>
      <c r="J39" s="64">
        <v>6.0999999999999999E-2</v>
      </c>
      <c r="K39" s="64">
        <v>7.8E-2</v>
      </c>
      <c r="L39" s="64">
        <v>0.08</v>
      </c>
      <c r="M39" s="64">
        <v>0.08</v>
      </c>
      <c r="N39" s="64">
        <v>3.9E-2</v>
      </c>
      <c r="O39" s="64">
        <v>6.8000000000000005E-2</v>
      </c>
      <c r="P39" s="64">
        <v>0.11799999999999999</v>
      </c>
      <c r="Q39" s="64">
        <v>0.13100000000000001</v>
      </c>
      <c r="R39" s="64">
        <v>7.1999999999999995E-2</v>
      </c>
      <c r="S39" s="64">
        <v>3.6999999999999998E-2</v>
      </c>
      <c r="T39" s="64">
        <v>5.8999999999999997E-2</v>
      </c>
      <c r="U39" s="64">
        <v>4.7E-2</v>
      </c>
      <c r="V39" s="64">
        <v>5.7000000000000002E-2</v>
      </c>
      <c r="W39" s="64">
        <v>3.9E-2</v>
      </c>
      <c r="X39" s="64">
        <v>3.5000000000000003E-2</v>
      </c>
      <c r="Y39" s="64">
        <v>1.1819999999999999</v>
      </c>
      <c r="Z39" s="64">
        <v>4.7E-2</v>
      </c>
      <c r="AA39" s="64">
        <v>3.1E-2</v>
      </c>
      <c r="AB39" s="64">
        <v>3.5000000000000003E-2</v>
      </c>
      <c r="AC39" s="64">
        <v>6.8000000000000005E-2</v>
      </c>
      <c r="AD39" s="64">
        <v>2.7E-2</v>
      </c>
      <c r="AE39" s="64">
        <v>0.10299999999999999</v>
      </c>
      <c r="AF39" s="64">
        <v>7.0999999999999994E-2</v>
      </c>
      <c r="AG39" s="64">
        <v>2.5000000000000001E-2</v>
      </c>
      <c r="AH39" s="64">
        <v>3.7999999999999999E-2</v>
      </c>
      <c r="AI39" s="64">
        <v>2.7E-2</v>
      </c>
      <c r="AJ39" s="64">
        <v>5.8000000000000003E-2</v>
      </c>
      <c r="AK39" s="64">
        <v>2.4E-2</v>
      </c>
      <c r="AL39" s="64">
        <v>8.9999999999999993E-3</v>
      </c>
      <c r="AM39" s="64">
        <v>0.01</v>
      </c>
      <c r="AN39" s="64">
        <v>2.5000000000000001E-2</v>
      </c>
      <c r="AO39" s="64">
        <v>2.1000000000000001E-2</v>
      </c>
      <c r="AP39" s="64">
        <v>0.03</v>
      </c>
      <c r="AQ39" s="64">
        <v>1.4999999999999999E-2</v>
      </c>
      <c r="AR39" s="64">
        <v>2.5000000000000001E-2</v>
      </c>
      <c r="AS39" s="64">
        <v>3.2000000000000001E-2</v>
      </c>
      <c r="AT39" s="64">
        <v>2.3E-2</v>
      </c>
      <c r="AU39" s="64">
        <v>0</v>
      </c>
    </row>
    <row r="40" spans="2:47" ht="14.4" customHeight="1" x14ac:dyDescent="0.3">
      <c r="B40" s="59" t="s">
        <v>27</v>
      </c>
      <c r="C40" s="64">
        <v>1.7999999999999999E-2</v>
      </c>
      <c r="D40" s="64">
        <v>1.2E-2</v>
      </c>
      <c r="E40" s="64">
        <v>5.0000000000000001E-3</v>
      </c>
      <c r="F40" s="64">
        <v>2.4E-2</v>
      </c>
      <c r="G40" s="64">
        <v>0.02</v>
      </c>
      <c r="H40" s="64">
        <v>1.7999999999999999E-2</v>
      </c>
      <c r="I40" s="64">
        <v>1.2999999999999999E-2</v>
      </c>
      <c r="J40" s="64">
        <v>1.9E-2</v>
      </c>
      <c r="K40" s="64">
        <v>3.3000000000000002E-2</v>
      </c>
      <c r="L40" s="64">
        <v>1.6E-2</v>
      </c>
      <c r="M40" s="64">
        <v>3.5999999999999997E-2</v>
      </c>
      <c r="N40" s="64">
        <v>0.02</v>
      </c>
      <c r="O40" s="64">
        <v>3.6999999999999998E-2</v>
      </c>
      <c r="P40" s="64">
        <v>3.7999999999999999E-2</v>
      </c>
      <c r="Q40" s="64">
        <v>0.16800000000000001</v>
      </c>
      <c r="R40" s="64">
        <v>6.9000000000000006E-2</v>
      </c>
      <c r="S40" s="64">
        <v>2.1999999999999999E-2</v>
      </c>
      <c r="T40" s="64">
        <v>4.2000000000000003E-2</v>
      </c>
      <c r="U40" s="64">
        <v>4.2000000000000003E-2</v>
      </c>
      <c r="V40" s="64">
        <v>3.3000000000000002E-2</v>
      </c>
      <c r="W40" s="64">
        <v>2.4E-2</v>
      </c>
      <c r="X40" s="64">
        <v>2.1999999999999999E-2</v>
      </c>
      <c r="Y40" s="64">
        <v>2.1999999999999999E-2</v>
      </c>
      <c r="Z40" s="64">
        <v>1.2749999999999999</v>
      </c>
      <c r="AA40" s="64">
        <v>1.7999999999999999E-2</v>
      </c>
      <c r="AB40" s="64">
        <v>1.2E-2</v>
      </c>
      <c r="AC40" s="64">
        <v>1.0999999999999999E-2</v>
      </c>
      <c r="AD40" s="64">
        <v>1.2999999999999999E-2</v>
      </c>
      <c r="AE40" s="64">
        <v>1.7000000000000001E-2</v>
      </c>
      <c r="AF40" s="64">
        <v>1.6E-2</v>
      </c>
      <c r="AG40" s="64">
        <v>8.9999999999999993E-3</v>
      </c>
      <c r="AH40" s="64">
        <v>1.2999999999999999E-2</v>
      </c>
      <c r="AI40" s="64">
        <v>1.2E-2</v>
      </c>
      <c r="AJ40" s="64">
        <v>1.2999999999999999E-2</v>
      </c>
      <c r="AK40" s="64">
        <v>1.4E-2</v>
      </c>
      <c r="AL40" s="64">
        <v>5.0000000000000001E-3</v>
      </c>
      <c r="AM40" s="64">
        <v>4.0000000000000001E-3</v>
      </c>
      <c r="AN40" s="64">
        <v>1.2E-2</v>
      </c>
      <c r="AO40" s="64">
        <v>0.01</v>
      </c>
      <c r="AP40" s="64">
        <v>8.0000000000000002E-3</v>
      </c>
      <c r="AQ40" s="64">
        <v>4.0000000000000001E-3</v>
      </c>
      <c r="AR40" s="64">
        <v>0.01</v>
      </c>
      <c r="AS40" s="64">
        <v>1.4999999999999999E-2</v>
      </c>
      <c r="AT40" s="64">
        <v>8.9999999999999993E-3</v>
      </c>
      <c r="AU40" s="64">
        <v>0</v>
      </c>
    </row>
    <row r="41" spans="2:47" ht="14.4" customHeight="1" x14ac:dyDescent="0.3">
      <c r="B41" s="59" t="s">
        <v>28</v>
      </c>
      <c r="C41" s="64">
        <v>0.02</v>
      </c>
      <c r="D41" s="64">
        <v>1.4999999999999999E-2</v>
      </c>
      <c r="E41" s="64">
        <v>5.0000000000000001E-3</v>
      </c>
      <c r="F41" s="64">
        <v>4.2999999999999997E-2</v>
      </c>
      <c r="G41" s="64">
        <v>4.8000000000000001E-2</v>
      </c>
      <c r="H41" s="64">
        <v>2.8000000000000001E-2</v>
      </c>
      <c r="I41" s="64">
        <v>2.1999999999999999E-2</v>
      </c>
      <c r="J41" s="64">
        <v>2.3E-2</v>
      </c>
      <c r="K41" s="64">
        <v>2.9000000000000001E-2</v>
      </c>
      <c r="L41" s="64">
        <v>1.4E-2</v>
      </c>
      <c r="M41" s="64">
        <v>3.2000000000000001E-2</v>
      </c>
      <c r="N41" s="64">
        <v>2.4E-2</v>
      </c>
      <c r="O41" s="64">
        <v>3.5000000000000003E-2</v>
      </c>
      <c r="P41" s="64">
        <v>4.3999999999999997E-2</v>
      </c>
      <c r="Q41" s="64">
        <v>0.03</v>
      </c>
      <c r="R41" s="64">
        <v>0.03</v>
      </c>
      <c r="S41" s="64">
        <v>2.9000000000000001E-2</v>
      </c>
      <c r="T41" s="64">
        <v>2.8000000000000001E-2</v>
      </c>
      <c r="U41" s="64">
        <v>0.03</v>
      </c>
      <c r="V41" s="64">
        <v>2.5999999999999999E-2</v>
      </c>
      <c r="W41" s="64">
        <v>2.9000000000000001E-2</v>
      </c>
      <c r="X41" s="64">
        <v>3.6999999999999998E-2</v>
      </c>
      <c r="Y41" s="64">
        <v>3.1E-2</v>
      </c>
      <c r="Z41" s="64">
        <v>3.4000000000000002E-2</v>
      </c>
      <c r="AA41" s="64">
        <v>1.2</v>
      </c>
      <c r="AB41" s="64">
        <v>3.3000000000000002E-2</v>
      </c>
      <c r="AC41" s="64">
        <v>3.9E-2</v>
      </c>
      <c r="AD41" s="64">
        <v>4.3999999999999997E-2</v>
      </c>
      <c r="AE41" s="64">
        <v>4.1000000000000002E-2</v>
      </c>
      <c r="AF41" s="64">
        <v>5.3999999999999999E-2</v>
      </c>
      <c r="AG41" s="64">
        <v>3.2000000000000001E-2</v>
      </c>
      <c r="AH41" s="64">
        <v>2.8000000000000001E-2</v>
      </c>
      <c r="AI41" s="64">
        <v>3.1E-2</v>
      </c>
      <c r="AJ41" s="64">
        <v>0.04</v>
      </c>
      <c r="AK41" s="64">
        <v>3.4000000000000002E-2</v>
      </c>
      <c r="AL41" s="64">
        <v>2.1999999999999999E-2</v>
      </c>
      <c r="AM41" s="64">
        <v>4.7E-2</v>
      </c>
      <c r="AN41" s="64">
        <v>2.3E-2</v>
      </c>
      <c r="AO41" s="64">
        <v>2.8000000000000001E-2</v>
      </c>
      <c r="AP41" s="64">
        <v>1.7999999999999999E-2</v>
      </c>
      <c r="AQ41" s="64">
        <v>1.9E-2</v>
      </c>
      <c r="AR41" s="64">
        <v>1.7999999999999999E-2</v>
      </c>
      <c r="AS41" s="64">
        <v>2.5999999999999999E-2</v>
      </c>
      <c r="AT41" s="64">
        <v>1.7999999999999999E-2</v>
      </c>
      <c r="AU41" s="64">
        <v>0</v>
      </c>
    </row>
    <row r="42" spans="2:47" ht="16.5" customHeight="1" x14ac:dyDescent="0.3">
      <c r="B42" s="60" t="s">
        <v>29</v>
      </c>
      <c r="C42" s="64">
        <v>0.16600000000000001</v>
      </c>
      <c r="D42" s="64">
        <v>0.13300000000000001</v>
      </c>
      <c r="E42" s="64">
        <v>2.1000000000000001E-2</v>
      </c>
      <c r="F42" s="64">
        <v>0.13400000000000001</v>
      </c>
      <c r="G42" s="64">
        <v>0.128</v>
      </c>
      <c r="H42" s="64">
        <v>0.28399999999999997</v>
      </c>
      <c r="I42" s="64">
        <v>0.20200000000000001</v>
      </c>
      <c r="J42" s="64">
        <v>0.24</v>
      </c>
      <c r="K42" s="64">
        <v>0.192</v>
      </c>
      <c r="L42" s="64">
        <v>0.105</v>
      </c>
      <c r="M42" s="64">
        <v>0.25800000000000001</v>
      </c>
      <c r="N42" s="64">
        <v>0.17299999999999999</v>
      </c>
      <c r="O42" s="64">
        <v>0.218</v>
      </c>
      <c r="P42" s="64">
        <v>0.192</v>
      </c>
      <c r="Q42" s="64">
        <v>0.189</v>
      </c>
      <c r="R42" s="64">
        <v>0.18</v>
      </c>
      <c r="S42" s="64">
        <v>0.19900000000000001</v>
      </c>
      <c r="T42" s="64">
        <v>0.222</v>
      </c>
      <c r="U42" s="64">
        <v>0.20599999999999999</v>
      </c>
      <c r="V42" s="64">
        <v>0.27200000000000002</v>
      </c>
      <c r="W42" s="64">
        <v>0.17599999999999999</v>
      </c>
      <c r="X42" s="64">
        <v>0.15</v>
      </c>
      <c r="Y42" s="64">
        <v>0.109</v>
      </c>
      <c r="Z42" s="64">
        <v>0.11799999999999999</v>
      </c>
      <c r="AA42" s="64">
        <v>0.113</v>
      </c>
      <c r="AB42" s="64">
        <v>1.083</v>
      </c>
      <c r="AC42" s="64">
        <v>9.2999999999999999E-2</v>
      </c>
      <c r="AD42" s="64">
        <v>8.7999999999999995E-2</v>
      </c>
      <c r="AE42" s="64">
        <v>0.106</v>
      </c>
      <c r="AF42" s="64">
        <v>7.9000000000000001E-2</v>
      </c>
      <c r="AG42" s="64">
        <v>0.05</v>
      </c>
      <c r="AH42" s="64">
        <v>0.14099999999999999</v>
      </c>
      <c r="AI42" s="64">
        <v>0.11899999999999999</v>
      </c>
      <c r="AJ42" s="64">
        <v>8.4000000000000005E-2</v>
      </c>
      <c r="AK42" s="64">
        <v>7.6999999999999999E-2</v>
      </c>
      <c r="AL42" s="64">
        <v>3.5999999999999997E-2</v>
      </c>
      <c r="AM42" s="64">
        <v>1.2E-2</v>
      </c>
      <c r="AN42" s="64">
        <v>6.6000000000000003E-2</v>
      </c>
      <c r="AO42" s="64">
        <v>5.8000000000000003E-2</v>
      </c>
      <c r="AP42" s="64">
        <v>4.2000000000000003E-2</v>
      </c>
      <c r="AQ42" s="64">
        <v>3.1E-2</v>
      </c>
      <c r="AR42" s="64">
        <v>8.6999999999999994E-2</v>
      </c>
      <c r="AS42" s="64">
        <v>4.4999999999999998E-2</v>
      </c>
      <c r="AT42" s="64">
        <v>5.1999999999999998E-2</v>
      </c>
      <c r="AU42" s="64">
        <v>0</v>
      </c>
    </row>
    <row r="43" spans="2:47" ht="15" customHeight="1" x14ac:dyDescent="0.3">
      <c r="B43" s="59" t="s">
        <v>30</v>
      </c>
      <c r="C43" s="64">
        <v>3.2000000000000001E-2</v>
      </c>
      <c r="D43" s="64">
        <v>2.9000000000000001E-2</v>
      </c>
      <c r="E43" s="64">
        <v>5.0000000000000001E-3</v>
      </c>
      <c r="F43" s="64">
        <v>5.2999999999999999E-2</v>
      </c>
      <c r="G43" s="64">
        <v>3.9E-2</v>
      </c>
      <c r="H43" s="64">
        <v>6.2E-2</v>
      </c>
      <c r="I43" s="64">
        <v>3.3000000000000002E-2</v>
      </c>
      <c r="J43" s="64">
        <v>6.2E-2</v>
      </c>
      <c r="K43" s="64">
        <v>4.8000000000000001E-2</v>
      </c>
      <c r="L43" s="64">
        <v>3.2000000000000001E-2</v>
      </c>
      <c r="M43" s="64">
        <v>0.06</v>
      </c>
      <c r="N43" s="64">
        <v>3.5999999999999997E-2</v>
      </c>
      <c r="O43" s="64">
        <v>0.05</v>
      </c>
      <c r="P43" s="64">
        <v>6.3E-2</v>
      </c>
      <c r="Q43" s="64">
        <v>7.6999999999999999E-2</v>
      </c>
      <c r="R43" s="64">
        <v>5.8000000000000003E-2</v>
      </c>
      <c r="S43" s="64">
        <v>4.5999999999999999E-2</v>
      </c>
      <c r="T43" s="64">
        <v>6.3E-2</v>
      </c>
      <c r="U43" s="64">
        <v>5.8000000000000003E-2</v>
      </c>
      <c r="V43" s="64">
        <v>5.5E-2</v>
      </c>
      <c r="W43" s="64">
        <v>4.3999999999999997E-2</v>
      </c>
      <c r="X43" s="64">
        <v>3.6999999999999998E-2</v>
      </c>
      <c r="Y43" s="64">
        <v>3.4000000000000002E-2</v>
      </c>
      <c r="Z43" s="64">
        <v>2.7E-2</v>
      </c>
      <c r="AA43" s="64">
        <v>3.1E-2</v>
      </c>
      <c r="AB43" s="64">
        <v>1.9E-2</v>
      </c>
      <c r="AC43" s="64">
        <v>1.0429999999999999</v>
      </c>
      <c r="AD43" s="64">
        <v>2.9000000000000001E-2</v>
      </c>
      <c r="AE43" s="64">
        <v>3.1E-2</v>
      </c>
      <c r="AF43" s="64">
        <v>6.9000000000000006E-2</v>
      </c>
      <c r="AG43" s="64">
        <v>8.1000000000000003E-2</v>
      </c>
      <c r="AH43" s="64">
        <v>2.5999999999999999E-2</v>
      </c>
      <c r="AI43" s="64">
        <v>2.5999999999999999E-2</v>
      </c>
      <c r="AJ43" s="64">
        <v>2.1999999999999999E-2</v>
      </c>
      <c r="AK43" s="64">
        <v>0.02</v>
      </c>
      <c r="AL43" s="64">
        <v>8.0000000000000002E-3</v>
      </c>
      <c r="AM43" s="64">
        <v>4.0000000000000001E-3</v>
      </c>
      <c r="AN43" s="64">
        <v>1.6E-2</v>
      </c>
      <c r="AO43" s="64">
        <v>1.6E-2</v>
      </c>
      <c r="AP43" s="64">
        <v>1.2999999999999999E-2</v>
      </c>
      <c r="AQ43" s="64">
        <v>6.0000000000000001E-3</v>
      </c>
      <c r="AR43" s="64">
        <v>1.4999999999999999E-2</v>
      </c>
      <c r="AS43" s="64">
        <v>0.01</v>
      </c>
      <c r="AT43" s="64">
        <v>1.2E-2</v>
      </c>
      <c r="AU43" s="64">
        <v>0</v>
      </c>
    </row>
    <row r="44" spans="2:47" ht="15" customHeight="1" x14ac:dyDescent="0.3">
      <c r="B44" s="60" t="s">
        <v>31</v>
      </c>
      <c r="C44" s="64">
        <v>2E-3</v>
      </c>
      <c r="D44" s="64">
        <v>7.0000000000000001E-3</v>
      </c>
      <c r="E44" s="64">
        <v>0</v>
      </c>
      <c r="F44" s="64">
        <v>2E-3</v>
      </c>
      <c r="G44" s="64">
        <v>2E-3</v>
      </c>
      <c r="H44" s="64">
        <v>3.0000000000000001E-3</v>
      </c>
      <c r="I44" s="64">
        <v>2E-3</v>
      </c>
      <c r="J44" s="64">
        <v>3.0000000000000001E-3</v>
      </c>
      <c r="K44" s="64">
        <v>2E-3</v>
      </c>
      <c r="L44" s="64">
        <v>2E-3</v>
      </c>
      <c r="M44" s="64">
        <v>3.0000000000000001E-3</v>
      </c>
      <c r="N44" s="64">
        <v>2E-3</v>
      </c>
      <c r="O44" s="64">
        <v>2E-3</v>
      </c>
      <c r="P44" s="64">
        <v>3.0000000000000001E-3</v>
      </c>
      <c r="Q44" s="64">
        <v>4.0000000000000001E-3</v>
      </c>
      <c r="R44" s="64">
        <v>3.0000000000000001E-3</v>
      </c>
      <c r="S44" s="64">
        <v>2E-3</v>
      </c>
      <c r="T44" s="64">
        <v>3.0000000000000001E-3</v>
      </c>
      <c r="U44" s="64">
        <v>3.0000000000000001E-3</v>
      </c>
      <c r="V44" s="64">
        <v>3.0000000000000001E-3</v>
      </c>
      <c r="W44" s="64">
        <v>2E-3</v>
      </c>
      <c r="X44" s="64">
        <v>2E-3</v>
      </c>
      <c r="Y44" s="64">
        <v>2E-3</v>
      </c>
      <c r="Z44" s="64">
        <v>1E-3</v>
      </c>
      <c r="AA44" s="64">
        <v>2E-3</v>
      </c>
      <c r="AB44" s="64">
        <v>1E-3</v>
      </c>
      <c r="AC44" s="64">
        <v>1E-3</v>
      </c>
      <c r="AD44" s="64">
        <v>1.0009999999999999</v>
      </c>
      <c r="AE44" s="64">
        <v>2E-3</v>
      </c>
      <c r="AF44" s="64">
        <v>1E-3</v>
      </c>
      <c r="AG44" s="64">
        <v>1E-3</v>
      </c>
      <c r="AH44" s="64">
        <v>1E-3</v>
      </c>
      <c r="AI44" s="64">
        <v>1E-3</v>
      </c>
      <c r="AJ44" s="64">
        <v>1E-3</v>
      </c>
      <c r="AK44" s="64">
        <v>1E-3</v>
      </c>
      <c r="AL44" s="64">
        <v>0</v>
      </c>
      <c r="AM44" s="64">
        <v>0</v>
      </c>
      <c r="AN44" s="64">
        <v>1E-3</v>
      </c>
      <c r="AO44" s="64">
        <v>1E-3</v>
      </c>
      <c r="AP44" s="64">
        <v>1E-3</v>
      </c>
      <c r="AQ44" s="64">
        <v>0</v>
      </c>
      <c r="AR44" s="64">
        <v>1E-3</v>
      </c>
      <c r="AS44" s="64">
        <v>0</v>
      </c>
      <c r="AT44" s="64">
        <v>1E-3</v>
      </c>
      <c r="AU44" s="64">
        <v>0</v>
      </c>
    </row>
    <row r="45" spans="2:47" ht="15" customHeight="1" x14ac:dyDescent="0.3">
      <c r="B45" s="60" t="s">
        <v>32</v>
      </c>
      <c r="C45" s="64">
        <v>4.0000000000000001E-3</v>
      </c>
      <c r="D45" s="64">
        <v>6.0000000000000001E-3</v>
      </c>
      <c r="E45" s="64">
        <v>1E-3</v>
      </c>
      <c r="F45" s="64">
        <v>6.0000000000000001E-3</v>
      </c>
      <c r="G45" s="64">
        <v>6.0000000000000001E-3</v>
      </c>
      <c r="H45" s="64">
        <v>6.0000000000000001E-3</v>
      </c>
      <c r="I45" s="64">
        <v>4.0000000000000001E-3</v>
      </c>
      <c r="J45" s="64">
        <v>7.0000000000000001E-3</v>
      </c>
      <c r="K45" s="64">
        <v>6.0000000000000001E-3</v>
      </c>
      <c r="L45" s="64">
        <v>4.0000000000000001E-3</v>
      </c>
      <c r="M45" s="64">
        <v>7.0000000000000001E-3</v>
      </c>
      <c r="N45" s="64">
        <v>5.0000000000000001E-3</v>
      </c>
      <c r="O45" s="64">
        <v>6.0000000000000001E-3</v>
      </c>
      <c r="P45" s="64">
        <v>7.0000000000000001E-3</v>
      </c>
      <c r="Q45" s="64">
        <v>8.0000000000000002E-3</v>
      </c>
      <c r="R45" s="64">
        <v>7.0000000000000001E-3</v>
      </c>
      <c r="S45" s="64">
        <v>5.0000000000000001E-3</v>
      </c>
      <c r="T45" s="64">
        <v>7.0000000000000001E-3</v>
      </c>
      <c r="U45" s="64">
        <v>6.0000000000000001E-3</v>
      </c>
      <c r="V45" s="64">
        <v>6.0000000000000001E-3</v>
      </c>
      <c r="W45" s="64">
        <v>6.0000000000000001E-3</v>
      </c>
      <c r="X45" s="64">
        <v>6.0000000000000001E-3</v>
      </c>
      <c r="Y45" s="64">
        <v>4.0000000000000001E-3</v>
      </c>
      <c r="Z45" s="64">
        <v>4.0000000000000001E-3</v>
      </c>
      <c r="AA45" s="64">
        <v>4.0000000000000001E-3</v>
      </c>
      <c r="AB45" s="64">
        <v>4.0000000000000001E-3</v>
      </c>
      <c r="AC45" s="64">
        <v>5.0000000000000001E-3</v>
      </c>
      <c r="AD45" s="64">
        <v>7.0000000000000001E-3</v>
      </c>
      <c r="AE45" s="64">
        <v>1.0089999999999999</v>
      </c>
      <c r="AF45" s="64">
        <v>7.0000000000000001E-3</v>
      </c>
      <c r="AG45" s="64">
        <v>4.0000000000000001E-3</v>
      </c>
      <c r="AH45" s="64">
        <v>3.0000000000000001E-3</v>
      </c>
      <c r="AI45" s="64">
        <v>4.0000000000000001E-3</v>
      </c>
      <c r="AJ45" s="64">
        <v>4.0000000000000001E-3</v>
      </c>
      <c r="AK45" s="64">
        <v>5.0000000000000001E-3</v>
      </c>
      <c r="AL45" s="64">
        <v>4.0000000000000001E-3</v>
      </c>
      <c r="AM45" s="64">
        <v>1E-3</v>
      </c>
      <c r="AN45" s="64">
        <v>4.0000000000000001E-3</v>
      </c>
      <c r="AO45" s="64">
        <v>2.1000000000000001E-2</v>
      </c>
      <c r="AP45" s="64">
        <v>3.0000000000000001E-3</v>
      </c>
      <c r="AQ45" s="64">
        <v>1E-3</v>
      </c>
      <c r="AR45" s="64">
        <v>3.0000000000000001E-3</v>
      </c>
      <c r="AS45" s="64">
        <v>3.0000000000000001E-3</v>
      </c>
      <c r="AT45" s="64">
        <v>6.0000000000000001E-3</v>
      </c>
      <c r="AU45" s="64">
        <v>0</v>
      </c>
    </row>
    <row r="46" spans="2:47" ht="14.4" customHeight="1" x14ac:dyDescent="0.3">
      <c r="B46" s="59" t="s">
        <v>33</v>
      </c>
      <c r="C46" s="64">
        <v>2.3E-2</v>
      </c>
      <c r="D46" s="64">
        <v>2.8000000000000001E-2</v>
      </c>
      <c r="E46" s="64">
        <v>5.0000000000000001E-3</v>
      </c>
      <c r="F46" s="64">
        <v>5.1999999999999998E-2</v>
      </c>
      <c r="G46" s="64">
        <v>3.1E-2</v>
      </c>
      <c r="H46" s="64">
        <v>4.4999999999999998E-2</v>
      </c>
      <c r="I46" s="64">
        <v>2.7E-2</v>
      </c>
      <c r="J46" s="64">
        <v>5.0999999999999997E-2</v>
      </c>
      <c r="K46" s="64">
        <v>4.3999999999999997E-2</v>
      </c>
      <c r="L46" s="64">
        <v>2.4E-2</v>
      </c>
      <c r="M46" s="64">
        <v>5.7000000000000002E-2</v>
      </c>
      <c r="N46" s="64">
        <v>3.3000000000000002E-2</v>
      </c>
      <c r="O46" s="64">
        <v>4.4999999999999998E-2</v>
      </c>
      <c r="P46" s="64">
        <v>5.1999999999999998E-2</v>
      </c>
      <c r="Q46" s="64">
        <v>6.2E-2</v>
      </c>
      <c r="R46" s="64">
        <v>4.7E-2</v>
      </c>
      <c r="S46" s="64">
        <v>3.6999999999999998E-2</v>
      </c>
      <c r="T46" s="64">
        <v>5.0999999999999997E-2</v>
      </c>
      <c r="U46" s="64">
        <v>4.5999999999999999E-2</v>
      </c>
      <c r="V46" s="64">
        <v>4.5999999999999999E-2</v>
      </c>
      <c r="W46" s="64">
        <v>3.3000000000000002E-2</v>
      </c>
      <c r="X46" s="64">
        <v>5.2999999999999999E-2</v>
      </c>
      <c r="Y46" s="64">
        <v>5.8000000000000003E-2</v>
      </c>
      <c r="Z46" s="64">
        <v>2.7E-2</v>
      </c>
      <c r="AA46" s="64">
        <v>2.4E-2</v>
      </c>
      <c r="AB46" s="64">
        <v>0.04</v>
      </c>
      <c r="AC46" s="64">
        <v>0.113</v>
      </c>
      <c r="AD46" s="64">
        <v>0.11600000000000001</v>
      </c>
      <c r="AE46" s="64">
        <v>0.11</v>
      </c>
      <c r="AF46" s="64">
        <v>1.2130000000000001</v>
      </c>
      <c r="AG46" s="64">
        <v>2.4E-2</v>
      </c>
      <c r="AH46" s="64">
        <v>2.1000000000000001E-2</v>
      </c>
      <c r="AI46" s="64">
        <v>2.4E-2</v>
      </c>
      <c r="AJ46" s="64">
        <v>2.1000000000000001E-2</v>
      </c>
      <c r="AK46" s="64">
        <v>1.7999999999999999E-2</v>
      </c>
      <c r="AL46" s="64">
        <v>8.0000000000000002E-3</v>
      </c>
      <c r="AM46" s="64">
        <v>8.0000000000000002E-3</v>
      </c>
      <c r="AN46" s="64">
        <v>1.7000000000000001E-2</v>
      </c>
      <c r="AO46" s="64">
        <v>1.6E-2</v>
      </c>
      <c r="AP46" s="64">
        <v>1.6E-2</v>
      </c>
      <c r="AQ46" s="64">
        <v>5.0000000000000001E-3</v>
      </c>
      <c r="AR46" s="64">
        <v>1.2E-2</v>
      </c>
      <c r="AS46" s="64">
        <v>1.2E-2</v>
      </c>
      <c r="AT46" s="64">
        <v>1.2E-2</v>
      </c>
      <c r="AU46" s="64">
        <v>0</v>
      </c>
    </row>
    <row r="47" spans="2:47" ht="14.4" customHeight="1" x14ac:dyDescent="0.3">
      <c r="B47" s="59" t="s">
        <v>34</v>
      </c>
      <c r="C47" s="64">
        <v>2E-3</v>
      </c>
      <c r="D47" s="64">
        <v>2E-3</v>
      </c>
      <c r="E47" s="64">
        <v>1E-3</v>
      </c>
      <c r="F47" s="64">
        <v>3.0000000000000001E-3</v>
      </c>
      <c r="G47" s="64">
        <v>4.0000000000000001E-3</v>
      </c>
      <c r="H47" s="64">
        <v>3.0000000000000001E-3</v>
      </c>
      <c r="I47" s="64">
        <v>2E-3</v>
      </c>
      <c r="J47" s="64">
        <v>3.0000000000000001E-3</v>
      </c>
      <c r="K47" s="64">
        <v>3.0000000000000001E-3</v>
      </c>
      <c r="L47" s="64">
        <v>2E-3</v>
      </c>
      <c r="M47" s="64">
        <v>4.0000000000000001E-3</v>
      </c>
      <c r="N47" s="64">
        <v>5.0000000000000001E-3</v>
      </c>
      <c r="O47" s="64">
        <v>4.0000000000000001E-3</v>
      </c>
      <c r="P47" s="64">
        <v>4.0000000000000001E-3</v>
      </c>
      <c r="Q47" s="64">
        <v>4.0000000000000001E-3</v>
      </c>
      <c r="R47" s="64">
        <v>4.0000000000000001E-3</v>
      </c>
      <c r="S47" s="64">
        <v>3.0000000000000001E-3</v>
      </c>
      <c r="T47" s="64">
        <v>3.0000000000000001E-3</v>
      </c>
      <c r="U47" s="64">
        <v>4.0000000000000001E-3</v>
      </c>
      <c r="V47" s="64">
        <v>4.0000000000000001E-3</v>
      </c>
      <c r="W47" s="64">
        <v>4.0000000000000001E-3</v>
      </c>
      <c r="X47" s="64">
        <v>3.0000000000000001E-3</v>
      </c>
      <c r="Y47" s="64">
        <v>4.0000000000000001E-3</v>
      </c>
      <c r="Z47" s="64">
        <v>4.0000000000000001E-3</v>
      </c>
      <c r="AA47" s="64">
        <v>6.0000000000000001E-3</v>
      </c>
      <c r="AB47" s="64">
        <v>4.0000000000000001E-3</v>
      </c>
      <c r="AC47" s="64">
        <v>3.0000000000000001E-3</v>
      </c>
      <c r="AD47" s="64">
        <v>4.0000000000000001E-3</v>
      </c>
      <c r="AE47" s="64">
        <v>4.0000000000000001E-3</v>
      </c>
      <c r="AF47" s="64">
        <v>7.0000000000000001E-3</v>
      </c>
      <c r="AG47" s="64">
        <v>1.385</v>
      </c>
      <c r="AH47" s="64">
        <v>3.0000000000000001E-3</v>
      </c>
      <c r="AI47" s="64">
        <v>4.0000000000000001E-3</v>
      </c>
      <c r="AJ47" s="64">
        <v>1.6E-2</v>
      </c>
      <c r="AK47" s="64">
        <v>1.7000000000000001E-2</v>
      </c>
      <c r="AL47" s="64">
        <v>5.0000000000000001E-3</v>
      </c>
      <c r="AM47" s="64">
        <v>2E-3</v>
      </c>
      <c r="AN47" s="64">
        <v>7.0000000000000001E-3</v>
      </c>
      <c r="AO47" s="64">
        <v>5.0000000000000001E-3</v>
      </c>
      <c r="AP47" s="64">
        <v>4.0000000000000001E-3</v>
      </c>
      <c r="AQ47" s="64">
        <v>2E-3</v>
      </c>
      <c r="AR47" s="64">
        <v>2E-3</v>
      </c>
      <c r="AS47" s="64">
        <v>2E-3</v>
      </c>
      <c r="AT47" s="64">
        <v>3.0000000000000001E-3</v>
      </c>
      <c r="AU47" s="64">
        <v>0</v>
      </c>
    </row>
    <row r="48" spans="2:47" ht="14.4" customHeight="1" x14ac:dyDescent="0.3">
      <c r="B48" s="59" t="s">
        <v>35</v>
      </c>
      <c r="C48" s="64">
        <v>5.0000000000000001E-3</v>
      </c>
      <c r="D48" s="64">
        <v>8.9999999999999993E-3</v>
      </c>
      <c r="E48" s="64">
        <v>3.0000000000000001E-3</v>
      </c>
      <c r="F48" s="64">
        <v>8.9999999999999993E-3</v>
      </c>
      <c r="G48" s="64">
        <v>2.1000000000000001E-2</v>
      </c>
      <c r="H48" s="64">
        <v>0.01</v>
      </c>
      <c r="I48" s="64">
        <v>7.0000000000000001E-3</v>
      </c>
      <c r="J48" s="64">
        <v>0.01</v>
      </c>
      <c r="K48" s="64">
        <v>8.9999999999999993E-3</v>
      </c>
      <c r="L48" s="64">
        <v>6.0000000000000001E-3</v>
      </c>
      <c r="M48" s="64">
        <v>1.2999999999999999E-2</v>
      </c>
      <c r="N48" s="64">
        <v>0.01</v>
      </c>
      <c r="O48" s="64">
        <v>1.2E-2</v>
      </c>
      <c r="P48" s="64">
        <v>0.01</v>
      </c>
      <c r="Q48" s="64">
        <v>1.0999999999999999E-2</v>
      </c>
      <c r="R48" s="64">
        <v>1.0999999999999999E-2</v>
      </c>
      <c r="S48" s="64">
        <v>1.0999999999999999E-2</v>
      </c>
      <c r="T48" s="64">
        <v>0.01</v>
      </c>
      <c r="U48" s="64">
        <v>0.01</v>
      </c>
      <c r="V48" s="64">
        <v>1.0999999999999999E-2</v>
      </c>
      <c r="W48" s="64">
        <v>1.0999999999999999E-2</v>
      </c>
      <c r="X48" s="64">
        <v>8.9999999999999993E-3</v>
      </c>
      <c r="Y48" s="64">
        <v>8.0000000000000002E-3</v>
      </c>
      <c r="Z48" s="64">
        <v>1.4E-2</v>
      </c>
      <c r="AA48" s="64">
        <v>1.4E-2</v>
      </c>
      <c r="AB48" s="64">
        <v>0.01</v>
      </c>
      <c r="AC48" s="64">
        <v>3.2000000000000001E-2</v>
      </c>
      <c r="AD48" s="64">
        <v>1.6E-2</v>
      </c>
      <c r="AE48" s="64">
        <v>1.7999999999999999E-2</v>
      </c>
      <c r="AF48" s="64">
        <v>1.2999999999999999E-2</v>
      </c>
      <c r="AG48" s="64">
        <v>1.7999999999999999E-2</v>
      </c>
      <c r="AH48" s="64">
        <v>1.012</v>
      </c>
      <c r="AI48" s="64">
        <v>1.4E-2</v>
      </c>
      <c r="AJ48" s="64">
        <v>1.2E-2</v>
      </c>
      <c r="AK48" s="64">
        <v>3.9E-2</v>
      </c>
      <c r="AL48" s="64">
        <v>1.4999999999999999E-2</v>
      </c>
      <c r="AM48" s="64">
        <v>3.0000000000000001E-3</v>
      </c>
      <c r="AN48" s="64">
        <v>1.7000000000000001E-2</v>
      </c>
      <c r="AO48" s="64">
        <v>6.7000000000000004E-2</v>
      </c>
      <c r="AP48" s="64">
        <v>1.2E-2</v>
      </c>
      <c r="AQ48" s="64">
        <v>7.0000000000000001E-3</v>
      </c>
      <c r="AR48" s="64">
        <v>0.02</v>
      </c>
      <c r="AS48" s="64">
        <v>1.7000000000000001E-2</v>
      </c>
      <c r="AT48" s="64">
        <v>5.2999999999999999E-2</v>
      </c>
      <c r="AU48" s="64">
        <v>0</v>
      </c>
    </row>
    <row r="49" spans="1:47" ht="14.4" customHeight="1" x14ac:dyDescent="0.3">
      <c r="B49" s="59" t="s">
        <v>36</v>
      </c>
      <c r="C49" s="64">
        <v>5.0000000000000001E-3</v>
      </c>
      <c r="D49" s="64">
        <v>4.0000000000000001E-3</v>
      </c>
      <c r="E49" s="64">
        <v>1E-3</v>
      </c>
      <c r="F49" s="64">
        <v>5.0000000000000001E-3</v>
      </c>
      <c r="G49" s="64">
        <v>7.0000000000000001E-3</v>
      </c>
      <c r="H49" s="64">
        <v>1.2999999999999999E-2</v>
      </c>
      <c r="I49" s="64">
        <v>7.0000000000000001E-3</v>
      </c>
      <c r="J49" s="64">
        <v>7.0000000000000001E-3</v>
      </c>
      <c r="K49" s="64">
        <v>0.03</v>
      </c>
      <c r="L49" s="64">
        <v>3.0000000000000001E-3</v>
      </c>
      <c r="M49" s="64">
        <v>1.2E-2</v>
      </c>
      <c r="N49" s="64">
        <v>1.2E-2</v>
      </c>
      <c r="O49" s="64">
        <v>8.0000000000000002E-3</v>
      </c>
      <c r="P49" s="64">
        <v>8.0000000000000002E-3</v>
      </c>
      <c r="Q49" s="64">
        <v>6.0000000000000001E-3</v>
      </c>
      <c r="R49" s="64">
        <v>6.0000000000000001E-3</v>
      </c>
      <c r="S49" s="64">
        <v>7.0000000000000001E-3</v>
      </c>
      <c r="T49" s="64">
        <v>8.0000000000000002E-3</v>
      </c>
      <c r="U49" s="64">
        <v>7.0000000000000001E-3</v>
      </c>
      <c r="V49" s="64">
        <v>0.01</v>
      </c>
      <c r="W49" s="64">
        <v>7.0000000000000001E-3</v>
      </c>
      <c r="X49" s="64">
        <v>6.0000000000000001E-3</v>
      </c>
      <c r="Y49" s="64">
        <v>5.0000000000000001E-3</v>
      </c>
      <c r="Z49" s="64">
        <v>6.0000000000000001E-3</v>
      </c>
      <c r="AA49" s="64">
        <v>5.0000000000000001E-3</v>
      </c>
      <c r="AB49" s="64">
        <v>1.4E-2</v>
      </c>
      <c r="AC49" s="64">
        <v>4.0000000000000001E-3</v>
      </c>
      <c r="AD49" s="64">
        <v>6.0000000000000001E-3</v>
      </c>
      <c r="AE49" s="64">
        <v>8.9999999999999993E-3</v>
      </c>
      <c r="AF49" s="64">
        <v>6.0000000000000001E-3</v>
      </c>
      <c r="AG49" s="64">
        <v>4.0000000000000001E-3</v>
      </c>
      <c r="AH49" s="64">
        <v>6.0000000000000001E-3</v>
      </c>
      <c r="AI49" s="64">
        <v>1.1240000000000001</v>
      </c>
      <c r="AJ49" s="64">
        <v>1.2E-2</v>
      </c>
      <c r="AK49" s="64">
        <v>0.01</v>
      </c>
      <c r="AL49" s="64">
        <v>1.2E-2</v>
      </c>
      <c r="AM49" s="64">
        <v>2E-3</v>
      </c>
      <c r="AN49" s="64">
        <v>1.4E-2</v>
      </c>
      <c r="AO49" s="64">
        <v>0.01</v>
      </c>
      <c r="AP49" s="64">
        <v>6.0000000000000001E-3</v>
      </c>
      <c r="AQ49" s="64">
        <v>1.2999999999999999E-2</v>
      </c>
      <c r="AR49" s="64">
        <v>5.0000000000000001E-3</v>
      </c>
      <c r="AS49" s="64">
        <v>7.0000000000000001E-3</v>
      </c>
      <c r="AT49" s="64">
        <v>0.01</v>
      </c>
      <c r="AU49" s="64">
        <v>0</v>
      </c>
    </row>
    <row r="50" spans="1:47" ht="14.4" customHeight="1" x14ac:dyDescent="0.3">
      <c r="B50" s="59" t="s">
        <v>37</v>
      </c>
      <c r="C50" s="64">
        <v>7.0000000000000001E-3</v>
      </c>
      <c r="D50" s="64">
        <v>0.01</v>
      </c>
      <c r="E50" s="64">
        <v>4.0000000000000001E-3</v>
      </c>
      <c r="F50" s="64">
        <v>2.1999999999999999E-2</v>
      </c>
      <c r="G50" s="64">
        <v>1.4999999999999999E-2</v>
      </c>
      <c r="H50" s="64">
        <v>1.2999999999999999E-2</v>
      </c>
      <c r="I50" s="64">
        <v>0.01</v>
      </c>
      <c r="J50" s="64">
        <v>1.2E-2</v>
      </c>
      <c r="K50" s="64">
        <v>1.2999999999999999E-2</v>
      </c>
      <c r="L50" s="64">
        <v>0.01</v>
      </c>
      <c r="M50" s="64">
        <v>0.02</v>
      </c>
      <c r="N50" s="64">
        <v>1.9E-2</v>
      </c>
      <c r="O50" s="64">
        <v>1.4999999999999999E-2</v>
      </c>
      <c r="P50" s="64">
        <v>1.7000000000000001E-2</v>
      </c>
      <c r="Q50" s="64">
        <v>1.6E-2</v>
      </c>
      <c r="R50" s="64">
        <v>1.4E-2</v>
      </c>
      <c r="S50" s="64">
        <v>1.9E-2</v>
      </c>
      <c r="T50" s="64">
        <v>1.4999999999999999E-2</v>
      </c>
      <c r="U50" s="64">
        <v>1.7000000000000001E-2</v>
      </c>
      <c r="V50" s="64">
        <v>1.4E-2</v>
      </c>
      <c r="W50" s="64">
        <v>1.2E-2</v>
      </c>
      <c r="X50" s="64">
        <v>1.2E-2</v>
      </c>
      <c r="Y50" s="64">
        <v>0.02</v>
      </c>
      <c r="Z50" s="64">
        <v>2.3E-2</v>
      </c>
      <c r="AA50" s="64">
        <v>1.7000000000000001E-2</v>
      </c>
      <c r="AB50" s="64">
        <v>1.0999999999999999E-2</v>
      </c>
      <c r="AC50" s="64">
        <v>1.2999999999999999E-2</v>
      </c>
      <c r="AD50" s="64">
        <v>1.4999999999999999E-2</v>
      </c>
      <c r="AE50" s="64">
        <v>4.2000000000000003E-2</v>
      </c>
      <c r="AF50" s="64">
        <v>1.6E-2</v>
      </c>
      <c r="AG50" s="64">
        <v>2.3E-2</v>
      </c>
      <c r="AH50" s="64">
        <v>1.4E-2</v>
      </c>
      <c r="AI50" s="64">
        <v>3.9E-2</v>
      </c>
      <c r="AJ50" s="64">
        <v>1.163</v>
      </c>
      <c r="AK50" s="64">
        <v>2.1999999999999999E-2</v>
      </c>
      <c r="AL50" s="64">
        <v>1.7999999999999999E-2</v>
      </c>
      <c r="AM50" s="64">
        <v>5.0000000000000001E-3</v>
      </c>
      <c r="AN50" s="64">
        <v>1.7000000000000001E-2</v>
      </c>
      <c r="AO50" s="64">
        <v>1.7000000000000001E-2</v>
      </c>
      <c r="AP50" s="64">
        <v>1.9E-2</v>
      </c>
      <c r="AQ50" s="64">
        <v>5.0000000000000001E-3</v>
      </c>
      <c r="AR50" s="64">
        <v>1.0999999999999999E-2</v>
      </c>
      <c r="AS50" s="64">
        <v>0.01</v>
      </c>
      <c r="AT50" s="64">
        <v>1.4E-2</v>
      </c>
      <c r="AU50" s="64">
        <v>0</v>
      </c>
    </row>
    <row r="51" spans="1:47" ht="14.4" customHeight="1" x14ac:dyDescent="0.3">
      <c r="B51" s="59" t="s">
        <v>38</v>
      </c>
      <c r="C51" s="64">
        <v>2E-3</v>
      </c>
      <c r="D51" s="64">
        <v>4.0000000000000001E-3</v>
      </c>
      <c r="E51" s="64">
        <v>2E-3</v>
      </c>
      <c r="F51" s="64">
        <v>5.0000000000000001E-3</v>
      </c>
      <c r="G51" s="64">
        <v>1.2E-2</v>
      </c>
      <c r="H51" s="64">
        <v>5.0000000000000001E-3</v>
      </c>
      <c r="I51" s="64">
        <v>4.0000000000000001E-3</v>
      </c>
      <c r="J51" s="64">
        <v>4.0000000000000001E-3</v>
      </c>
      <c r="K51" s="64">
        <v>6.0000000000000001E-3</v>
      </c>
      <c r="L51" s="64">
        <v>3.0000000000000001E-3</v>
      </c>
      <c r="M51" s="64">
        <v>6.0000000000000001E-3</v>
      </c>
      <c r="N51" s="64">
        <v>6.0000000000000001E-3</v>
      </c>
      <c r="O51" s="64">
        <v>5.0000000000000001E-3</v>
      </c>
      <c r="P51" s="64">
        <v>5.0000000000000001E-3</v>
      </c>
      <c r="Q51" s="64">
        <v>4.0000000000000001E-3</v>
      </c>
      <c r="R51" s="64">
        <v>5.0000000000000001E-3</v>
      </c>
      <c r="S51" s="64">
        <v>8.0000000000000002E-3</v>
      </c>
      <c r="T51" s="64">
        <v>6.0000000000000001E-3</v>
      </c>
      <c r="U51" s="64">
        <v>6.0000000000000001E-3</v>
      </c>
      <c r="V51" s="64">
        <v>6.0000000000000001E-3</v>
      </c>
      <c r="W51" s="64">
        <v>7.0000000000000001E-3</v>
      </c>
      <c r="X51" s="64">
        <v>4.0000000000000001E-3</v>
      </c>
      <c r="Y51" s="64">
        <v>4.0000000000000001E-3</v>
      </c>
      <c r="Z51" s="64">
        <v>5.0000000000000001E-3</v>
      </c>
      <c r="AA51" s="64">
        <v>4.0000000000000001E-3</v>
      </c>
      <c r="AB51" s="64">
        <v>5.0000000000000001E-3</v>
      </c>
      <c r="AC51" s="64">
        <v>4.0000000000000001E-3</v>
      </c>
      <c r="AD51" s="64">
        <v>3.5999999999999997E-2</v>
      </c>
      <c r="AE51" s="64">
        <v>8.0000000000000002E-3</v>
      </c>
      <c r="AF51" s="64">
        <v>5.0000000000000001E-3</v>
      </c>
      <c r="AG51" s="64">
        <v>4.0000000000000001E-3</v>
      </c>
      <c r="AH51" s="64">
        <v>3.0000000000000001E-3</v>
      </c>
      <c r="AI51" s="64">
        <v>1.4E-2</v>
      </c>
      <c r="AJ51" s="64">
        <v>1.0999999999999999E-2</v>
      </c>
      <c r="AK51" s="64">
        <v>1.1060000000000001</v>
      </c>
      <c r="AL51" s="64">
        <v>1.9E-2</v>
      </c>
      <c r="AM51" s="64">
        <v>2E-3</v>
      </c>
      <c r="AN51" s="64">
        <v>8.9999999999999993E-3</v>
      </c>
      <c r="AO51" s="64">
        <v>7.0000000000000001E-3</v>
      </c>
      <c r="AP51" s="64">
        <v>0.01</v>
      </c>
      <c r="AQ51" s="64">
        <v>3.0000000000000001E-3</v>
      </c>
      <c r="AR51" s="64">
        <v>5.0000000000000001E-3</v>
      </c>
      <c r="AS51" s="64">
        <v>7.0000000000000001E-3</v>
      </c>
      <c r="AT51" s="64">
        <v>5.0000000000000001E-3</v>
      </c>
      <c r="AU51" s="64">
        <v>0</v>
      </c>
    </row>
    <row r="52" spans="1:47" ht="14.4" customHeight="1" x14ac:dyDescent="0.3">
      <c r="B52" s="59" t="s">
        <v>39</v>
      </c>
      <c r="C52" s="64">
        <v>4.2000000000000003E-2</v>
      </c>
      <c r="D52" s="64">
        <v>3.5999999999999997E-2</v>
      </c>
      <c r="E52" s="64">
        <v>0.01</v>
      </c>
      <c r="F52" s="64">
        <v>3.5999999999999997E-2</v>
      </c>
      <c r="G52" s="64">
        <v>6.8000000000000005E-2</v>
      </c>
      <c r="H52" s="64">
        <v>4.2000000000000003E-2</v>
      </c>
      <c r="I52" s="64">
        <v>3.1E-2</v>
      </c>
      <c r="J52" s="64">
        <v>4.2000000000000003E-2</v>
      </c>
      <c r="K52" s="64">
        <v>0.04</v>
      </c>
      <c r="L52" s="64">
        <v>2.7E-2</v>
      </c>
      <c r="M52" s="64">
        <v>4.1000000000000002E-2</v>
      </c>
      <c r="N52" s="64">
        <v>3.2000000000000001E-2</v>
      </c>
      <c r="O52" s="64">
        <v>4.1000000000000002E-2</v>
      </c>
      <c r="P52" s="64">
        <v>4.2000000000000003E-2</v>
      </c>
      <c r="Q52" s="64">
        <v>4.2000000000000003E-2</v>
      </c>
      <c r="R52" s="64">
        <v>4.4999999999999998E-2</v>
      </c>
      <c r="S52" s="64">
        <v>3.7999999999999999E-2</v>
      </c>
      <c r="T52" s="64">
        <v>4.2999999999999997E-2</v>
      </c>
      <c r="U52" s="64">
        <v>4.2999999999999997E-2</v>
      </c>
      <c r="V52" s="64">
        <v>4.2000000000000003E-2</v>
      </c>
      <c r="W52" s="64">
        <v>0.04</v>
      </c>
      <c r="X52" s="64">
        <v>3.5999999999999997E-2</v>
      </c>
      <c r="Y52" s="64">
        <v>3.2000000000000001E-2</v>
      </c>
      <c r="Z52" s="64">
        <v>3.5000000000000003E-2</v>
      </c>
      <c r="AA52" s="64">
        <v>3.4000000000000002E-2</v>
      </c>
      <c r="AB52" s="64">
        <v>4.4999999999999998E-2</v>
      </c>
      <c r="AC52" s="64">
        <v>4.4999999999999998E-2</v>
      </c>
      <c r="AD52" s="64">
        <v>5.6000000000000001E-2</v>
      </c>
      <c r="AE52" s="64">
        <v>4.3999999999999997E-2</v>
      </c>
      <c r="AF52" s="64">
        <v>6.2E-2</v>
      </c>
      <c r="AG52" s="64">
        <v>3.4000000000000002E-2</v>
      </c>
      <c r="AH52" s="64">
        <v>3.1E-2</v>
      </c>
      <c r="AI52" s="64">
        <v>3.4000000000000002E-2</v>
      </c>
      <c r="AJ52" s="64">
        <v>3.4000000000000002E-2</v>
      </c>
      <c r="AK52" s="64">
        <v>4.3999999999999997E-2</v>
      </c>
      <c r="AL52" s="64">
        <v>1.2689999999999999</v>
      </c>
      <c r="AM52" s="64">
        <v>5.6000000000000001E-2</v>
      </c>
      <c r="AN52" s="64">
        <v>3.7999999999999999E-2</v>
      </c>
      <c r="AO52" s="64">
        <v>5.5E-2</v>
      </c>
      <c r="AP52" s="64">
        <v>4.1000000000000002E-2</v>
      </c>
      <c r="AQ52" s="64">
        <v>1.7000000000000001E-2</v>
      </c>
      <c r="AR52" s="64">
        <v>0.03</v>
      </c>
      <c r="AS52" s="64">
        <v>3.4000000000000002E-2</v>
      </c>
      <c r="AT52" s="64">
        <v>0.03</v>
      </c>
      <c r="AU52" s="64">
        <v>0</v>
      </c>
    </row>
    <row r="53" spans="1:47" ht="14.4" customHeight="1" x14ac:dyDescent="0.3">
      <c r="B53" s="59" t="s">
        <v>40</v>
      </c>
      <c r="C53" s="64">
        <v>1.4E-2</v>
      </c>
      <c r="D53" s="64">
        <v>1.4E-2</v>
      </c>
      <c r="E53" s="64">
        <v>4.0000000000000001E-3</v>
      </c>
      <c r="F53" s="64">
        <v>2.7E-2</v>
      </c>
      <c r="G53" s="64">
        <v>2.1000000000000001E-2</v>
      </c>
      <c r="H53" s="64">
        <v>2.5000000000000001E-2</v>
      </c>
      <c r="I53" s="64">
        <v>2.4E-2</v>
      </c>
      <c r="J53" s="64">
        <v>2.7E-2</v>
      </c>
      <c r="K53" s="64">
        <v>2.9000000000000001E-2</v>
      </c>
      <c r="L53" s="64">
        <v>1.2E-2</v>
      </c>
      <c r="M53" s="64">
        <v>2.9000000000000001E-2</v>
      </c>
      <c r="N53" s="64">
        <v>2.3E-2</v>
      </c>
      <c r="O53" s="64">
        <v>0.03</v>
      </c>
      <c r="P53" s="64">
        <v>2.5999999999999999E-2</v>
      </c>
      <c r="Q53" s="64">
        <v>2.3E-2</v>
      </c>
      <c r="R53" s="64">
        <v>2.9000000000000001E-2</v>
      </c>
      <c r="S53" s="64">
        <v>2.5000000000000001E-2</v>
      </c>
      <c r="T53" s="64">
        <v>0.03</v>
      </c>
      <c r="U53" s="64">
        <v>2.5999999999999999E-2</v>
      </c>
      <c r="V53" s="64">
        <v>2.5999999999999999E-2</v>
      </c>
      <c r="W53" s="64">
        <v>2.5000000000000001E-2</v>
      </c>
      <c r="X53" s="64">
        <v>2.5000000000000001E-2</v>
      </c>
      <c r="Y53" s="64">
        <v>1.7999999999999999E-2</v>
      </c>
      <c r="Z53" s="64">
        <v>2.5000000000000001E-2</v>
      </c>
      <c r="AA53" s="64">
        <v>2.1000000000000001E-2</v>
      </c>
      <c r="AB53" s="64">
        <v>5.6000000000000001E-2</v>
      </c>
      <c r="AC53" s="64">
        <v>2.1999999999999999E-2</v>
      </c>
      <c r="AD53" s="64">
        <v>5.6000000000000001E-2</v>
      </c>
      <c r="AE53" s="64">
        <v>2.9000000000000001E-2</v>
      </c>
      <c r="AF53" s="64">
        <v>4.4999999999999998E-2</v>
      </c>
      <c r="AG53" s="64">
        <v>3.2000000000000001E-2</v>
      </c>
      <c r="AH53" s="64">
        <v>4.3999999999999997E-2</v>
      </c>
      <c r="AI53" s="64">
        <v>5.6000000000000001E-2</v>
      </c>
      <c r="AJ53" s="64">
        <v>0.05</v>
      </c>
      <c r="AK53" s="64">
        <v>3.1E-2</v>
      </c>
      <c r="AL53" s="64">
        <v>4.3999999999999997E-2</v>
      </c>
      <c r="AM53" s="64">
        <v>1.01</v>
      </c>
      <c r="AN53" s="64">
        <v>3.6999999999999998E-2</v>
      </c>
      <c r="AO53" s="64">
        <v>2.8000000000000001E-2</v>
      </c>
      <c r="AP53" s="64">
        <v>2.3E-2</v>
      </c>
      <c r="AQ53" s="64">
        <v>8.0000000000000002E-3</v>
      </c>
      <c r="AR53" s="64">
        <v>1.4E-2</v>
      </c>
      <c r="AS53" s="64">
        <v>4.4999999999999998E-2</v>
      </c>
      <c r="AT53" s="64">
        <v>2.8000000000000001E-2</v>
      </c>
      <c r="AU53" s="64">
        <v>0</v>
      </c>
    </row>
    <row r="54" spans="1:47" ht="15" customHeight="1" x14ac:dyDescent="0.3">
      <c r="B54" s="59" t="s">
        <v>41</v>
      </c>
      <c r="C54" s="64">
        <v>2.5999999999999999E-2</v>
      </c>
      <c r="D54" s="64">
        <v>2.9000000000000001E-2</v>
      </c>
      <c r="E54" s="64">
        <v>2.1000000000000001E-2</v>
      </c>
      <c r="F54" s="64">
        <v>6.5000000000000002E-2</v>
      </c>
      <c r="G54" s="64">
        <v>0.115</v>
      </c>
      <c r="H54" s="64">
        <v>5.2999999999999999E-2</v>
      </c>
      <c r="I54" s="64">
        <v>4.2000000000000003E-2</v>
      </c>
      <c r="J54" s="64">
        <v>4.3999999999999997E-2</v>
      </c>
      <c r="K54" s="64">
        <v>5.1999999999999998E-2</v>
      </c>
      <c r="L54" s="64">
        <v>3.5999999999999997E-2</v>
      </c>
      <c r="M54" s="64">
        <v>5.5E-2</v>
      </c>
      <c r="N54" s="64">
        <v>5.7000000000000002E-2</v>
      </c>
      <c r="O54" s="64">
        <v>5.0999999999999997E-2</v>
      </c>
      <c r="P54" s="64">
        <v>5.7000000000000002E-2</v>
      </c>
      <c r="Q54" s="64">
        <v>4.4999999999999998E-2</v>
      </c>
      <c r="R54" s="64">
        <v>5.3999999999999999E-2</v>
      </c>
      <c r="S54" s="64">
        <v>7.0000000000000007E-2</v>
      </c>
      <c r="T54" s="64">
        <v>6.6000000000000003E-2</v>
      </c>
      <c r="U54" s="64">
        <v>5.8999999999999997E-2</v>
      </c>
      <c r="V54" s="64">
        <v>5.8000000000000003E-2</v>
      </c>
      <c r="W54" s="64">
        <v>0.17299999999999999</v>
      </c>
      <c r="X54" s="64">
        <v>5.0999999999999997E-2</v>
      </c>
      <c r="Y54" s="64">
        <v>3.5999999999999997E-2</v>
      </c>
      <c r="Z54" s="64">
        <v>5.2999999999999999E-2</v>
      </c>
      <c r="AA54" s="64">
        <v>9.2999999999999999E-2</v>
      </c>
      <c r="AB54" s="64">
        <v>6.6000000000000003E-2</v>
      </c>
      <c r="AC54" s="64">
        <v>3.9E-2</v>
      </c>
      <c r="AD54" s="64">
        <v>0.06</v>
      </c>
      <c r="AE54" s="64">
        <v>0.10100000000000001</v>
      </c>
      <c r="AF54" s="64">
        <v>5.6000000000000001E-2</v>
      </c>
      <c r="AG54" s="64">
        <v>0.06</v>
      </c>
      <c r="AH54" s="64">
        <v>3.9E-2</v>
      </c>
      <c r="AI54" s="64">
        <v>0.112</v>
      </c>
      <c r="AJ54" s="64">
        <v>0.10199999999999999</v>
      </c>
      <c r="AK54" s="64">
        <v>8.3000000000000004E-2</v>
      </c>
      <c r="AL54" s="64">
        <v>7.3999999999999996E-2</v>
      </c>
      <c r="AM54" s="64">
        <v>2.9000000000000001E-2</v>
      </c>
      <c r="AN54" s="64">
        <v>1.208</v>
      </c>
      <c r="AO54" s="64">
        <v>6.2E-2</v>
      </c>
      <c r="AP54" s="64">
        <v>4.3999999999999997E-2</v>
      </c>
      <c r="AQ54" s="64">
        <v>1.9E-2</v>
      </c>
      <c r="AR54" s="64">
        <v>2.9000000000000001E-2</v>
      </c>
      <c r="AS54" s="64">
        <v>9.0999999999999998E-2</v>
      </c>
      <c r="AT54" s="64">
        <v>4.2000000000000003E-2</v>
      </c>
      <c r="AU54" s="64">
        <v>0</v>
      </c>
    </row>
    <row r="55" spans="1:47" ht="14.4" customHeight="1" x14ac:dyDescent="0.3">
      <c r="B55" s="59" t="s">
        <v>42</v>
      </c>
      <c r="C55" s="64">
        <v>3.1E-2</v>
      </c>
      <c r="D55" s="64">
        <v>4.2000000000000003E-2</v>
      </c>
      <c r="E55" s="64">
        <v>2.4E-2</v>
      </c>
      <c r="F55" s="64">
        <v>6.0999999999999999E-2</v>
      </c>
      <c r="G55" s="64">
        <v>8.4000000000000005E-2</v>
      </c>
      <c r="H55" s="64">
        <v>6.7000000000000004E-2</v>
      </c>
      <c r="I55" s="64">
        <v>4.5999999999999999E-2</v>
      </c>
      <c r="J55" s="64">
        <v>6.4000000000000001E-2</v>
      </c>
      <c r="K55" s="64">
        <v>7.6999999999999999E-2</v>
      </c>
      <c r="L55" s="64">
        <v>4.2000000000000003E-2</v>
      </c>
      <c r="M55" s="64">
        <v>7.5999999999999998E-2</v>
      </c>
      <c r="N55" s="64">
        <v>7.0000000000000007E-2</v>
      </c>
      <c r="O55" s="64">
        <v>7.6999999999999999E-2</v>
      </c>
      <c r="P55" s="64">
        <v>7.3999999999999996E-2</v>
      </c>
      <c r="Q55" s="64">
        <v>6.5000000000000002E-2</v>
      </c>
      <c r="R55" s="64">
        <v>7.1999999999999995E-2</v>
      </c>
      <c r="S55" s="64">
        <v>7.0999999999999994E-2</v>
      </c>
      <c r="T55" s="64">
        <v>7.4999999999999997E-2</v>
      </c>
      <c r="U55" s="64">
        <v>7.0999999999999994E-2</v>
      </c>
      <c r="V55" s="64">
        <v>8.5000000000000006E-2</v>
      </c>
      <c r="W55" s="64">
        <v>7.0000000000000007E-2</v>
      </c>
      <c r="X55" s="64">
        <v>5.7000000000000002E-2</v>
      </c>
      <c r="Y55" s="64">
        <v>5.8999999999999997E-2</v>
      </c>
      <c r="Z55" s="64">
        <v>7.5999999999999998E-2</v>
      </c>
      <c r="AA55" s="64">
        <v>5.8000000000000003E-2</v>
      </c>
      <c r="AB55" s="64">
        <v>0.08</v>
      </c>
      <c r="AC55" s="64">
        <v>8.1000000000000003E-2</v>
      </c>
      <c r="AD55" s="64">
        <v>0.14000000000000001</v>
      </c>
      <c r="AE55" s="64">
        <v>0.185</v>
      </c>
      <c r="AF55" s="64">
        <v>0.11</v>
      </c>
      <c r="AG55" s="64">
        <v>7.0999999999999994E-2</v>
      </c>
      <c r="AH55" s="64">
        <v>4.3999999999999997E-2</v>
      </c>
      <c r="AI55" s="64">
        <v>7.5999999999999998E-2</v>
      </c>
      <c r="AJ55" s="64">
        <v>8.1000000000000003E-2</v>
      </c>
      <c r="AK55" s="64">
        <v>0.13500000000000001</v>
      </c>
      <c r="AL55" s="64">
        <v>5.6000000000000001E-2</v>
      </c>
      <c r="AM55" s="64">
        <v>1.7999999999999999E-2</v>
      </c>
      <c r="AN55" s="64">
        <v>6.8000000000000005E-2</v>
      </c>
      <c r="AO55" s="64">
        <v>1.147</v>
      </c>
      <c r="AP55" s="64">
        <v>5.0999999999999997E-2</v>
      </c>
      <c r="AQ55" s="64">
        <v>2.4E-2</v>
      </c>
      <c r="AR55" s="64">
        <v>3.9E-2</v>
      </c>
      <c r="AS55" s="64">
        <v>4.2999999999999997E-2</v>
      </c>
      <c r="AT55" s="64">
        <v>3.7999999999999999E-2</v>
      </c>
      <c r="AU55" s="64">
        <v>0</v>
      </c>
    </row>
    <row r="56" spans="1:47" ht="14.4" customHeight="1" x14ac:dyDescent="0.3">
      <c r="B56" s="59" t="s">
        <v>43</v>
      </c>
      <c r="C56" s="64">
        <v>7.0000000000000001E-3</v>
      </c>
      <c r="D56" s="64">
        <v>1.4999999999999999E-2</v>
      </c>
      <c r="E56" s="64">
        <v>2E-3</v>
      </c>
      <c r="F56" s="64">
        <v>1.4E-2</v>
      </c>
      <c r="G56" s="64">
        <v>1.2E-2</v>
      </c>
      <c r="H56" s="64">
        <v>1.2E-2</v>
      </c>
      <c r="I56" s="64">
        <v>8.0000000000000002E-3</v>
      </c>
      <c r="J56" s="64">
        <v>1.4E-2</v>
      </c>
      <c r="K56" s="64">
        <v>1.2999999999999999E-2</v>
      </c>
      <c r="L56" s="64">
        <v>8.0000000000000002E-3</v>
      </c>
      <c r="M56" s="64">
        <v>1.4999999999999999E-2</v>
      </c>
      <c r="N56" s="64">
        <v>1.0999999999999999E-2</v>
      </c>
      <c r="O56" s="64">
        <v>1.2999999999999999E-2</v>
      </c>
      <c r="P56" s="64">
        <v>1.4E-2</v>
      </c>
      <c r="Q56" s="64">
        <v>1.7999999999999999E-2</v>
      </c>
      <c r="R56" s="64">
        <v>1.2999999999999999E-2</v>
      </c>
      <c r="S56" s="64">
        <v>1.0999999999999999E-2</v>
      </c>
      <c r="T56" s="64">
        <v>1.4E-2</v>
      </c>
      <c r="U56" s="64">
        <v>1.2999999999999999E-2</v>
      </c>
      <c r="V56" s="64">
        <v>1.2999999999999999E-2</v>
      </c>
      <c r="W56" s="64">
        <v>1.2E-2</v>
      </c>
      <c r="X56" s="64">
        <v>1.2999999999999999E-2</v>
      </c>
      <c r="Y56" s="64">
        <v>1.4E-2</v>
      </c>
      <c r="Z56" s="64">
        <v>1.0999999999999999E-2</v>
      </c>
      <c r="AA56" s="64">
        <v>1.4999999999999999E-2</v>
      </c>
      <c r="AB56" s="64">
        <v>1.2999999999999999E-2</v>
      </c>
      <c r="AC56" s="64">
        <v>2.3E-2</v>
      </c>
      <c r="AD56" s="64">
        <v>3.1E-2</v>
      </c>
      <c r="AE56" s="64">
        <v>2.9000000000000001E-2</v>
      </c>
      <c r="AF56" s="64">
        <v>4.1000000000000002E-2</v>
      </c>
      <c r="AG56" s="64">
        <v>8.9999999999999993E-3</v>
      </c>
      <c r="AH56" s="64">
        <v>8.0000000000000002E-3</v>
      </c>
      <c r="AI56" s="64">
        <v>0.01</v>
      </c>
      <c r="AJ56" s="64">
        <v>1.2E-2</v>
      </c>
      <c r="AK56" s="64">
        <v>8.9999999999999993E-3</v>
      </c>
      <c r="AL56" s="64">
        <v>4.0000000000000001E-3</v>
      </c>
      <c r="AM56" s="64">
        <v>4.0000000000000001E-3</v>
      </c>
      <c r="AN56" s="64">
        <v>8.0000000000000002E-3</v>
      </c>
      <c r="AO56" s="64">
        <v>8.0000000000000002E-3</v>
      </c>
      <c r="AP56" s="64">
        <v>1.0049999999999999</v>
      </c>
      <c r="AQ56" s="64">
        <v>4.0000000000000001E-3</v>
      </c>
      <c r="AR56" s="64">
        <v>5.0000000000000001E-3</v>
      </c>
      <c r="AS56" s="64">
        <v>7.0000000000000001E-3</v>
      </c>
      <c r="AT56" s="64">
        <v>4.0000000000000001E-3</v>
      </c>
      <c r="AU56" s="64">
        <v>0</v>
      </c>
    </row>
    <row r="57" spans="1:47" ht="14.4" customHeight="1" x14ac:dyDescent="0.3">
      <c r="B57" s="59" t="s">
        <v>44</v>
      </c>
      <c r="C57" s="64">
        <v>3.0000000000000001E-3</v>
      </c>
      <c r="D57" s="64">
        <v>3.0000000000000001E-3</v>
      </c>
      <c r="E57" s="64">
        <v>2E-3</v>
      </c>
      <c r="F57" s="64">
        <v>4.0000000000000001E-3</v>
      </c>
      <c r="G57" s="64">
        <v>5.0000000000000001E-3</v>
      </c>
      <c r="H57" s="64">
        <v>5.0000000000000001E-3</v>
      </c>
      <c r="I57" s="64">
        <v>4.0000000000000001E-3</v>
      </c>
      <c r="J57" s="64">
        <v>4.0000000000000001E-3</v>
      </c>
      <c r="K57" s="64">
        <v>6.0000000000000001E-3</v>
      </c>
      <c r="L57" s="64">
        <v>7.0000000000000001E-3</v>
      </c>
      <c r="M57" s="64">
        <v>7.0000000000000001E-3</v>
      </c>
      <c r="N57" s="64">
        <v>0.01</v>
      </c>
      <c r="O57" s="64">
        <v>7.0000000000000001E-3</v>
      </c>
      <c r="P57" s="64">
        <v>5.0000000000000001E-3</v>
      </c>
      <c r="Q57" s="64">
        <v>8.0000000000000002E-3</v>
      </c>
      <c r="R57" s="64">
        <v>5.0000000000000001E-3</v>
      </c>
      <c r="S57" s="64">
        <v>1.2E-2</v>
      </c>
      <c r="T57" s="64">
        <v>7.0000000000000001E-3</v>
      </c>
      <c r="U57" s="64">
        <v>7.0000000000000001E-3</v>
      </c>
      <c r="V57" s="64">
        <v>8.9999999999999993E-3</v>
      </c>
      <c r="W57" s="64">
        <v>1.4E-2</v>
      </c>
      <c r="X57" s="64">
        <v>7.0000000000000001E-3</v>
      </c>
      <c r="Y57" s="64">
        <v>7.0000000000000001E-3</v>
      </c>
      <c r="Z57" s="64">
        <v>7.0000000000000001E-3</v>
      </c>
      <c r="AA57" s="64">
        <v>4.0000000000000001E-3</v>
      </c>
      <c r="AB57" s="64">
        <v>6.0000000000000001E-3</v>
      </c>
      <c r="AC57" s="64">
        <v>5.0000000000000001E-3</v>
      </c>
      <c r="AD57" s="64">
        <v>4.0000000000000001E-3</v>
      </c>
      <c r="AE57" s="64">
        <v>0.02</v>
      </c>
      <c r="AF57" s="64">
        <v>4.0000000000000001E-3</v>
      </c>
      <c r="AG57" s="64">
        <v>5.0000000000000001E-3</v>
      </c>
      <c r="AH57" s="64">
        <v>3.0000000000000001E-3</v>
      </c>
      <c r="AI57" s="64">
        <v>8.0000000000000002E-3</v>
      </c>
      <c r="AJ57" s="64">
        <v>1.7999999999999999E-2</v>
      </c>
      <c r="AK57" s="64">
        <v>1.7999999999999999E-2</v>
      </c>
      <c r="AL57" s="64">
        <v>3.0000000000000001E-3</v>
      </c>
      <c r="AM57" s="64">
        <v>1E-3</v>
      </c>
      <c r="AN57" s="64">
        <v>8.9999999999999993E-3</v>
      </c>
      <c r="AO57" s="64">
        <v>6.0000000000000001E-3</v>
      </c>
      <c r="AP57" s="64">
        <v>3.0000000000000001E-3</v>
      </c>
      <c r="AQ57" s="64">
        <v>1.0029999999999999</v>
      </c>
      <c r="AR57" s="64">
        <v>4.0000000000000001E-3</v>
      </c>
      <c r="AS57" s="64">
        <v>3.0000000000000001E-3</v>
      </c>
      <c r="AT57" s="64">
        <v>1.4E-2</v>
      </c>
      <c r="AU57" s="64">
        <v>0</v>
      </c>
    </row>
    <row r="58" spans="1:47" s="57" customFormat="1" x14ac:dyDescent="0.3">
      <c r="A58" s="27"/>
      <c r="B58" s="59" t="s">
        <v>45</v>
      </c>
      <c r="C58" s="64">
        <v>4.0000000000000001E-3</v>
      </c>
      <c r="D58" s="64">
        <v>4.0000000000000001E-3</v>
      </c>
      <c r="E58" s="64">
        <v>1E-3</v>
      </c>
      <c r="F58" s="64">
        <v>5.0000000000000001E-3</v>
      </c>
      <c r="G58" s="64">
        <v>4.0000000000000001E-3</v>
      </c>
      <c r="H58" s="64">
        <v>7.0000000000000001E-3</v>
      </c>
      <c r="I58" s="64">
        <v>5.0000000000000001E-3</v>
      </c>
      <c r="J58" s="64">
        <v>5.0000000000000001E-3</v>
      </c>
      <c r="K58" s="64">
        <v>5.0000000000000001E-3</v>
      </c>
      <c r="L58" s="64">
        <v>3.0000000000000001E-3</v>
      </c>
      <c r="M58" s="64">
        <v>7.0000000000000001E-3</v>
      </c>
      <c r="N58" s="64">
        <v>6.0000000000000001E-3</v>
      </c>
      <c r="O58" s="64">
        <v>6.0000000000000001E-3</v>
      </c>
      <c r="P58" s="64">
        <v>5.0000000000000001E-3</v>
      </c>
      <c r="Q58" s="64">
        <v>5.0000000000000001E-3</v>
      </c>
      <c r="R58" s="64">
        <v>4.0000000000000001E-3</v>
      </c>
      <c r="S58" s="64">
        <v>7.0000000000000001E-3</v>
      </c>
      <c r="T58" s="64">
        <v>6.0000000000000001E-3</v>
      </c>
      <c r="U58" s="64">
        <v>5.0000000000000001E-3</v>
      </c>
      <c r="V58" s="64">
        <v>7.0000000000000001E-3</v>
      </c>
      <c r="W58" s="64">
        <v>8.0000000000000002E-3</v>
      </c>
      <c r="X58" s="64">
        <v>7.0000000000000001E-3</v>
      </c>
      <c r="Y58" s="64">
        <v>4.0000000000000001E-3</v>
      </c>
      <c r="Z58" s="64">
        <v>0.01</v>
      </c>
      <c r="AA58" s="64">
        <v>5.0000000000000001E-3</v>
      </c>
      <c r="AB58" s="64">
        <v>0.01</v>
      </c>
      <c r="AC58" s="64">
        <v>5.0000000000000001E-3</v>
      </c>
      <c r="AD58" s="64">
        <v>4.0000000000000001E-3</v>
      </c>
      <c r="AE58" s="64">
        <v>5.0000000000000001E-3</v>
      </c>
      <c r="AF58" s="64">
        <v>3.0000000000000001E-3</v>
      </c>
      <c r="AG58" s="64">
        <v>8.0000000000000002E-3</v>
      </c>
      <c r="AH58" s="64">
        <v>7.0000000000000001E-3</v>
      </c>
      <c r="AI58" s="64">
        <v>5.0000000000000001E-3</v>
      </c>
      <c r="AJ58" s="64">
        <v>1.6E-2</v>
      </c>
      <c r="AK58" s="64">
        <v>8.9999999999999993E-3</v>
      </c>
      <c r="AL58" s="64">
        <v>3.0000000000000001E-3</v>
      </c>
      <c r="AM58" s="64">
        <v>1E-3</v>
      </c>
      <c r="AN58" s="64">
        <v>6.0000000000000001E-3</v>
      </c>
      <c r="AO58" s="64">
        <v>4.0000000000000001E-3</v>
      </c>
      <c r="AP58" s="64">
        <v>2E-3</v>
      </c>
      <c r="AQ58" s="64">
        <v>4.0000000000000001E-3</v>
      </c>
      <c r="AR58" s="64">
        <v>1.0589999999999999</v>
      </c>
      <c r="AS58" s="64">
        <v>4.0000000000000001E-3</v>
      </c>
      <c r="AT58" s="64">
        <v>8.9999999999999993E-3</v>
      </c>
      <c r="AU58" s="64">
        <v>0</v>
      </c>
    </row>
    <row r="59" spans="1:47" s="57" customFormat="1" x14ac:dyDescent="0.3">
      <c r="A59" s="27"/>
      <c r="B59" s="59" t="s">
        <v>46</v>
      </c>
      <c r="C59" s="64">
        <v>4.0000000000000001E-3</v>
      </c>
      <c r="D59" s="64">
        <v>5.0000000000000001E-3</v>
      </c>
      <c r="E59" s="64">
        <v>1E-3</v>
      </c>
      <c r="F59" s="64">
        <v>5.0000000000000001E-3</v>
      </c>
      <c r="G59" s="64">
        <v>6.0000000000000001E-3</v>
      </c>
      <c r="H59" s="64">
        <v>8.9999999999999993E-3</v>
      </c>
      <c r="I59" s="64">
        <v>6.0000000000000001E-3</v>
      </c>
      <c r="J59" s="64">
        <v>5.0000000000000001E-3</v>
      </c>
      <c r="K59" s="64">
        <v>7.0000000000000001E-3</v>
      </c>
      <c r="L59" s="64">
        <v>5.0000000000000001E-3</v>
      </c>
      <c r="M59" s="64">
        <v>8.0000000000000002E-3</v>
      </c>
      <c r="N59" s="64">
        <v>8.0000000000000002E-3</v>
      </c>
      <c r="O59" s="64">
        <v>7.0000000000000001E-3</v>
      </c>
      <c r="P59" s="64">
        <v>6.0000000000000001E-3</v>
      </c>
      <c r="Q59" s="64">
        <v>6.0000000000000001E-3</v>
      </c>
      <c r="R59" s="64">
        <v>6.0000000000000001E-3</v>
      </c>
      <c r="S59" s="64">
        <v>8.9999999999999993E-3</v>
      </c>
      <c r="T59" s="64">
        <v>6.0000000000000001E-3</v>
      </c>
      <c r="U59" s="64">
        <v>6.0000000000000001E-3</v>
      </c>
      <c r="V59" s="64">
        <v>8.0000000000000002E-3</v>
      </c>
      <c r="W59" s="64">
        <v>0.01</v>
      </c>
      <c r="X59" s="64">
        <v>0.01</v>
      </c>
      <c r="Y59" s="64">
        <v>4.0000000000000001E-3</v>
      </c>
      <c r="Z59" s="64">
        <v>5.0000000000000001E-3</v>
      </c>
      <c r="AA59" s="64">
        <v>5.0000000000000001E-3</v>
      </c>
      <c r="AB59" s="64">
        <v>7.0000000000000001E-3</v>
      </c>
      <c r="AC59" s="64">
        <v>6.0000000000000001E-3</v>
      </c>
      <c r="AD59" s="64">
        <v>6.0000000000000001E-3</v>
      </c>
      <c r="AE59" s="64">
        <v>0.01</v>
      </c>
      <c r="AF59" s="64">
        <v>8.0000000000000002E-3</v>
      </c>
      <c r="AG59" s="64">
        <v>1.4999999999999999E-2</v>
      </c>
      <c r="AH59" s="64">
        <v>8.0000000000000002E-3</v>
      </c>
      <c r="AI59" s="64">
        <v>2.4E-2</v>
      </c>
      <c r="AJ59" s="64">
        <v>1.2E-2</v>
      </c>
      <c r="AK59" s="64">
        <v>6.0000000000000001E-3</v>
      </c>
      <c r="AL59" s="64">
        <v>6.0000000000000001E-3</v>
      </c>
      <c r="AM59" s="64">
        <v>2E-3</v>
      </c>
      <c r="AN59" s="64">
        <v>1.4E-2</v>
      </c>
      <c r="AO59" s="64">
        <v>1.7999999999999999E-2</v>
      </c>
      <c r="AP59" s="64">
        <v>4.0000000000000001E-3</v>
      </c>
      <c r="AQ59" s="64">
        <v>2E-3</v>
      </c>
      <c r="AR59" s="64">
        <v>4.0000000000000001E-3</v>
      </c>
      <c r="AS59" s="64">
        <v>1.0680000000000001</v>
      </c>
      <c r="AT59" s="64">
        <v>8.0000000000000002E-3</v>
      </c>
      <c r="AU59" s="64">
        <v>0</v>
      </c>
    </row>
    <row r="60" spans="1:47" s="57" customFormat="1" x14ac:dyDescent="0.3">
      <c r="A60" s="27"/>
      <c r="B60" s="59" t="s">
        <v>47</v>
      </c>
      <c r="C60" s="64">
        <v>4.0000000000000001E-3</v>
      </c>
      <c r="D60" s="64">
        <v>0.01</v>
      </c>
      <c r="E60" s="64">
        <v>1E-3</v>
      </c>
      <c r="F60" s="64">
        <v>5.0000000000000001E-3</v>
      </c>
      <c r="G60" s="64">
        <v>7.0000000000000001E-3</v>
      </c>
      <c r="H60" s="64">
        <v>7.0000000000000001E-3</v>
      </c>
      <c r="I60" s="64">
        <v>5.0000000000000001E-3</v>
      </c>
      <c r="J60" s="64">
        <v>7.0000000000000001E-3</v>
      </c>
      <c r="K60" s="64">
        <v>7.0000000000000001E-3</v>
      </c>
      <c r="L60" s="64">
        <v>5.0000000000000001E-3</v>
      </c>
      <c r="M60" s="64">
        <v>8.9999999999999993E-3</v>
      </c>
      <c r="N60" s="64">
        <v>8.0000000000000002E-3</v>
      </c>
      <c r="O60" s="64">
        <v>7.0000000000000001E-3</v>
      </c>
      <c r="P60" s="64">
        <v>8.0000000000000002E-3</v>
      </c>
      <c r="Q60" s="64">
        <v>8.0000000000000002E-3</v>
      </c>
      <c r="R60" s="64">
        <v>8.0000000000000002E-3</v>
      </c>
      <c r="S60" s="64">
        <v>7.0000000000000001E-3</v>
      </c>
      <c r="T60" s="64">
        <v>7.0000000000000001E-3</v>
      </c>
      <c r="U60" s="64">
        <v>7.0000000000000001E-3</v>
      </c>
      <c r="V60" s="64">
        <v>8.0000000000000002E-3</v>
      </c>
      <c r="W60" s="64">
        <v>7.0000000000000001E-3</v>
      </c>
      <c r="X60" s="64">
        <v>8.0000000000000002E-3</v>
      </c>
      <c r="Y60" s="64">
        <v>7.0000000000000001E-3</v>
      </c>
      <c r="Z60" s="64">
        <v>8.9999999999999993E-3</v>
      </c>
      <c r="AA60" s="64">
        <v>4.0000000000000001E-3</v>
      </c>
      <c r="AB60" s="64">
        <v>7.0000000000000001E-3</v>
      </c>
      <c r="AC60" s="64">
        <v>8.9999999999999993E-3</v>
      </c>
      <c r="AD60" s="64">
        <v>8.9999999999999993E-3</v>
      </c>
      <c r="AE60" s="64">
        <v>8.0000000000000002E-3</v>
      </c>
      <c r="AF60" s="64">
        <v>7.0000000000000001E-3</v>
      </c>
      <c r="AG60" s="64">
        <v>5.0000000000000001E-3</v>
      </c>
      <c r="AH60" s="64">
        <v>6.0000000000000001E-3</v>
      </c>
      <c r="AI60" s="64">
        <v>1.2E-2</v>
      </c>
      <c r="AJ60" s="64">
        <v>6.0000000000000001E-3</v>
      </c>
      <c r="AK60" s="64">
        <v>0.02</v>
      </c>
      <c r="AL60" s="64">
        <v>6.0000000000000001E-3</v>
      </c>
      <c r="AM60" s="64">
        <v>2E-3</v>
      </c>
      <c r="AN60" s="64">
        <v>1.2E-2</v>
      </c>
      <c r="AO60" s="64">
        <v>8.0000000000000002E-3</v>
      </c>
      <c r="AP60" s="64">
        <v>6.0000000000000001E-3</v>
      </c>
      <c r="AQ60" s="64">
        <v>3.0000000000000001E-3</v>
      </c>
      <c r="AR60" s="64">
        <v>8.9999999999999993E-3</v>
      </c>
      <c r="AS60" s="64">
        <v>5.2999999999999999E-2</v>
      </c>
      <c r="AT60" s="64">
        <v>1.04</v>
      </c>
      <c r="AU60" s="64">
        <v>0</v>
      </c>
    </row>
    <row r="61" spans="1:47" s="57" customFormat="1" x14ac:dyDescent="0.3">
      <c r="A61" s="27"/>
      <c r="B61" s="60" t="s">
        <v>48</v>
      </c>
      <c r="C61" s="64">
        <v>0</v>
      </c>
      <c r="D61" s="64">
        <v>0</v>
      </c>
      <c r="E61" s="64">
        <v>0</v>
      </c>
      <c r="F61" s="64">
        <v>0</v>
      </c>
      <c r="G61" s="64">
        <v>0</v>
      </c>
      <c r="H61" s="64">
        <v>0</v>
      </c>
      <c r="I61" s="64">
        <v>0</v>
      </c>
      <c r="J61" s="64">
        <v>0</v>
      </c>
      <c r="K61" s="64">
        <v>0</v>
      </c>
      <c r="L61" s="64">
        <v>0</v>
      </c>
      <c r="M61" s="64">
        <v>0</v>
      </c>
      <c r="N61" s="64">
        <v>0</v>
      </c>
      <c r="O61" s="64">
        <v>0</v>
      </c>
      <c r="P61" s="64">
        <v>0</v>
      </c>
      <c r="Q61" s="64">
        <v>0</v>
      </c>
      <c r="R61" s="64">
        <v>0</v>
      </c>
      <c r="S61" s="64">
        <v>0</v>
      </c>
      <c r="T61" s="64">
        <v>0</v>
      </c>
      <c r="U61" s="64">
        <v>0</v>
      </c>
      <c r="V61" s="64">
        <v>0</v>
      </c>
      <c r="W61" s="64">
        <v>0</v>
      </c>
      <c r="X61" s="64">
        <v>0</v>
      </c>
      <c r="Y61" s="64">
        <v>0</v>
      </c>
      <c r="Z61" s="64">
        <v>0</v>
      </c>
      <c r="AA61" s="64">
        <v>0</v>
      </c>
      <c r="AB61" s="64">
        <v>0</v>
      </c>
      <c r="AC61" s="64">
        <v>0</v>
      </c>
      <c r="AD61" s="64">
        <v>0</v>
      </c>
      <c r="AE61" s="64">
        <v>0</v>
      </c>
      <c r="AF61" s="64">
        <v>0</v>
      </c>
      <c r="AG61" s="64">
        <v>0</v>
      </c>
      <c r="AH61" s="64">
        <v>0</v>
      </c>
      <c r="AI61" s="64">
        <v>0</v>
      </c>
      <c r="AJ61" s="64">
        <v>0</v>
      </c>
      <c r="AK61" s="64">
        <v>0</v>
      </c>
      <c r="AL61" s="64">
        <v>0</v>
      </c>
      <c r="AM61" s="64">
        <v>0</v>
      </c>
      <c r="AN61" s="64">
        <v>0</v>
      </c>
      <c r="AO61" s="64">
        <v>0</v>
      </c>
      <c r="AP61" s="64">
        <v>0</v>
      </c>
      <c r="AQ61" s="64">
        <v>0</v>
      </c>
      <c r="AR61" s="64">
        <v>0</v>
      </c>
      <c r="AS61" s="64">
        <v>0</v>
      </c>
      <c r="AT61" s="64">
        <v>0</v>
      </c>
      <c r="AU61" s="64">
        <v>1</v>
      </c>
    </row>
    <row r="62" spans="1:47" s="57" customFormat="1" x14ac:dyDescent="0.3">
      <c r="A62" s="27"/>
      <c r="B62" s="59" t="s">
        <v>64</v>
      </c>
      <c r="C62" s="64">
        <v>1.944</v>
      </c>
      <c r="D62" s="64">
        <v>1.881</v>
      </c>
      <c r="E62" s="64">
        <v>1.2210000000000001</v>
      </c>
      <c r="F62" s="64">
        <v>2.1309999999999998</v>
      </c>
      <c r="G62" s="64">
        <v>2.2000000000000002</v>
      </c>
      <c r="H62" s="64">
        <v>2.63</v>
      </c>
      <c r="I62" s="64">
        <v>1.9970000000000001</v>
      </c>
      <c r="J62" s="64">
        <v>2.5590000000000002</v>
      </c>
      <c r="K62" s="64">
        <v>2.464</v>
      </c>
      <c r="L62" s="64">
        <v>2.319</v>
      </c>
      <c r="M62" s="64">
        <v>2.6139999999999999</v>
      </c>
      <c r="N62" s="64">
        <v>2.1309999999999998</v>
      </c>
      <c r="O62" s="64">
        <v>2.5049999999999999</v>
      </c>
      <c r="P62" s="64">
        <v>2.472</v>
      </c>
      <c r="Q62" s="64">
        <v>2.8119999999999998</v>
      </c>
      <c r="R62" s="64">
        <v>2.6349999999999998</v>
      </c>
      <c r="S62" s="64">
        <v>2.2709999999999999</v>
      </c>
      <c r="T62" s="64">
        <v>2.6779999999999999</v>
      </c>
      <c r="U62" s="64">
        <v>2.5299999999999998</v>
      </c>
      <c r="V62" s="64">
        <v>2.887</v>
      </c>
      <c r="W62" s="64">
        <v>2.6110000000000002</v>
      </c>
      <c r="X62" s="64">
        <v>2.1179999999999999</v>
      </c>
      <c r="Y62" s="64">
        <v>2.1389999999999998</v>
      </c>
      <c r="Z62" s="64">
        <v>2.1859999999999999</v>
      </c>
      <c r="AA62" s="64">
        <v>2.1160000000000001</v>
      </c>
      <c r="AB62" s="64">
        <v>1.77</v>
      </c>
      <c r="AC62" s="64">
        <v>2.0049999999999999</v>
      </c>
      <c r="AD62" s="64">
        <v>2.1429999999999998</v>
      </c>
      <c r="AE62" s="64">
        <v>2.4039999999999999</v>
      </c>
      <c r="AF62" s="64">
        <v>2.1850000000000001</v>
      </c>
      <c r="AG62" s="64">
        <v>2.0659999999999998</v>
      </c>
      <c r="AH62" s="64">
        <v>1.9139999999999999</v>
      </c>
      <c r="AI62" s="64">
        <v>2.0430000000000001</v>
      </c>
      <c r="AJ62" s="64">
        <v>2.0550000000000002</v>
      </c>
      <c r="AK62" s="64">
        <v>1.9910000000000001</v>
      </c>
      <c r="AL62" s="64">
        <v>1.736</v>
      </c>
      <c r="AM62" s="64">
        <v>1.2649999999999999</v>
      </c>
      <c r="AN62" s="64">
        <v>1.847</v>
      </c>
      <c r="AO62" s="64">
        <v>1.8149999999999999</v>
      </c>
      <c r="AP62" s="64">
        <v>1.4850000000000001</v>
      </c>
      <c r="AQ62" s="64">
        <v>1.278</v>
      </c>
      <c r="AR62" s="64">
        <v>1.6020000000000001</v>
      </c>
      <c r="AS62" s="64">
        <v>1.6930000000000001</v>
      </c>
      <c r="AT62" s="64">
        <v>1.5640000000000001</v>
      </c>
      <c r="AU62" s="64">
        <v>1</v>
      </c>
    </row>
    <row r="63" spans="1:47" s="57" customFormat="1" x14ac:dyDescent="0.3">
      <c r="A63" s="27"/>
      <c r="B63" s="27"/>
      <c r="C63" s="27"/>
      <c r="D63" s="27"/>
      <c r="E63" s="27"/>
      <c r="F63" s="27"/>
      <c r="G63" s="27"/>
    </row>
    <row r="64" spans="1:47" s="57" customFormat="1" x14ac:dyDescent="0.3">
      <c r="A64" s="27"/>
      <c r="B64" s="27"/>
      <c r="C64" s="27"/>
      <c r="D64" s="27"/>
      <c r="E64" s="27"/>
      <c r="F64" s="27"/>
      <c r="G64" s="27"/>
    </row>
    <row r="65" spans="1:7" s="57" customFormat="1" x14ac:dyDescent="0.3">
      <c r="A65" s="27"/>
      <c r="B65" s="27"/>
      <c r="C65" s="27"/>
      <c r="D65" s="27"/>
      <c r="E65" s="27"/>
      <c r="F65" s="27"/>
      <c r="G65" s="27"/>
    </row>
    <row r="66" spans="1:7" s="57" customFormat="1" x14ac:dyDescent="0.3">
      <c r="A66" s="27"/>
      <c r="B66" s="27"/>
      <c r="C66" s="27"/>
      <c r="D66" s="27"/>
      <c r="E66" s="27"/>
      <c r="F66" s="27"/>
      <c r="G66" s="27"/>
    </row>
    <row r="67" spans="1:7" s="57" customFormat="1" x14ac:dyDescent="0.3">
      <c r="A67" s="27"/>
      <c r="B67" s="27"/>
      <c r="C67" s="27"/>
      <c r="D67" s="27"/>
      <c r="E67" s="27"/>
      <c r="F67" s="27"/>
      <c r="G67" s="27"/>
    </row>
    <row r="68" spans="1:7" s="57" customFormat="1" x14ac:dyDescent="0.3">
      <c r="A68" s="27"/>
      <c r="B68" s="27"/>
      <c r="C68" s="27"/>
      <c r="D68" s="27"/>
      <c r="E68" s="27"/>
      <c r="F68" s="27"/>
      <c r="G68" s="27"/>
    </row>
    <row r="69" spans="1:7" s="57" customFormat="1" x14ac:dyDescent="0.3">
      <c r="A69" s="27"/>
      <c r="B69" s="27"/>
      <c r="C69" s="27"/>
      <c r="D69" s="27"/>
      <c r="E69" s="27"/>
      <c r="F69" s="27"/>
      <c r="G69" s="27"/>
    </row>
    <row r="70" spans="1:7" s="57" customFormat="1" x14ac:dyDescent="0.3">
      <c r="A70" s="27"/>
      <c r="B70" s="27"/>
      <c r="C70" s="27"/>
      <c r="D70" s="27"/>
      <c r="E70" s="27"/>
      <c r="F70" s="27"/>
      <c r="G70" s="27"/>
    </row>
    <row r="71" spans="1:7" s="57" customFormat="1" x14ac:dyDescent="0.3">
      <c r="A71" s="27"/>
      <c r="B71" s="27"/>
      <c r="C71" s="27"/>
      <c r="D71" s="27"/>
      <c r="E71" s="27"/>
      <c r="F71" s="27"/>
      <c r="G71" s="27"/>
    </row>
    <row r="72" spans="1:7" s="57" customFormat="1" x14ac:dyDescent="0.3">
      <c r="A72" s="27"/>
      <c r="B72" s="27"/>
      <c r="C72" s="27"/>
      <c r="D72" s="27"/>
      <c r="E72" s="27"/>
      <c r="F72" s="27"/>
      <c r="G72" s="27"/>
    </row>
    <row r="73" spans="1:7" s="57" customFormat="1" x14ac:dyDescent="0.3">
      <c r="A73" s="27"/>
      <c r="B73" s="27"/>
      <c r="C73" s="27"/>
      <c r="D73" s="27"/>
      <c r="E73" s="27"/>
      <c r="F73" s="27"/>
      <c r="G73" s="27"/>
    </row>
    <row r="74" spans="1:7" s="57" customFormat="1" x14ac:dyDescent="0.3">
      <c r="A74" s="27"/>
      <c r="B74" s="27"/>
      <c r="C74" s="27"/>
      <c r="D74" s="27"/>
      <c r="E74" s="27"/>
      <c r="F74" s="27"/>
      <c r="G74" s="27"/>
    </row>
    <row r="75" spans="1:7" s="57" customFormat="1" x14ac:dyDescent="0.3">
      <c r="A75" s="27"/>
      <c r="B75" s="27"/>
      <c r="C75" s="27"/>
      <c r="D75" s="27"/>
      <c r="E75" s="27"/>
      <c r="F75" s="27"/>
      <c r="G75" s="27"/>
    </row>
    <row r="76" spans="1:7" s="57" customFormat="1" x14ac:dyDescent="0.3">
      <c r="A76" s="27"/>
      <c r="B76" s="27"/>
      <c r="C76" s="27"/>
      <c r="D76" s="27"/>
      <c r="E76" s="27"/>
      <c r="F76" s="27"/>
      <c r="G76" s="27"/>
    </row>
    <row r="77" spans="1:7" s="57" customFormat="1" x14ac:dyDescent="0.3">
      <c r="A77" s="27"/>
      <c r="B77" s="27"/>
      <c r="C77" s="27"/>
      <c r="D77" s="27"/>
      <c r="E77" s="27"/>
      <c r="F77" s="27"/>
      <c r="G77" s="27"/>
    </row>
    <row r="78" spans="1:7" s="57" customFormat="1" x14ac:dyDescent="0.3">
      <c r="A78" s="27"/>
      <c r="B78" s="27"/>
      <c r="C78" s="27"/>
      <c r="D78" s="27"/>
      <c r="E78" s="27"/>
      <c r="F78" s="27"/>
      <c r="G78" s="27"/>
    </row>
    <row r="79" spans="1:7" s="57" customFormat="1" x14ac:dyDescent="0.3">
      <c r="A79" s="27"/>
      <c r="B79" s="27"/>
      <c r="C79" s="27"/>
      <c r="D79" s="27"/>
      <c r="E79" s="27"/>
      <c r="F79" s="27"/>
      <c r="G79" s="27"/>
    </row>
    <row r="80" spans="1:7" s="57" customFormat="1" x14ac:dyDescent="0.3">
      <c r="A80" s="27"/>
      <c r="B80" s="27"/>
      <c r="C80" s="27"/>
      <c r="D80" s="27"/>
      <c r="E80" s="27"/>
      <c r="F80" s="27"/>
      <c r="G80" s="27"/>
    </row>
    <row r="81" spans="1:7" s="57" customFormat="1" x14ac:dyDescent="0.3">
      <c r="A81" s="27"/>
      <c r="B81" s="27"/>
      <c r="C81" s="27"/>
      <c r="D81" s="27"/>
      <c r="E81" s="27"/>
      <c r="F81" s="27"/>
      <c r="G81" s="27"/>
    </row>
    <row r="82" spans="1:7" s="57" customFormat="1" x14ac:dyDescent="0.3">
      <c r="A82" s="27"/>
      <c r="B82" s="27"/>
      <c r="C82" s="27"/>
      <c r="D82" s="27"/>
      <c r="E82" s="27"/>
      <c r="F82" s="27"/>
      <c r="G82" s="27"/>
    </row>
    <row r="83" spans="1:7" s="57" customFormat="1" x14ac:dyDescent="0.3">
      <c r="A83" s="27"/>
      <c r="B83" s="27"/>
      <c r="C83" s="27"/>
      <c r="D83" s="27"/>
      <c r="E83" s="27"/>
      <c r="F83" s="27"/>
      <c r="G83" s="27"/>
    </row>
    <row r="84" spans="1:7" s="57" customFormat="1" x14ac:dyDescent="0.3">
      <c r="A84" s="27"/>
      <c r="B84" s="27"/>
      <c r="C84" s="27"/>
      <c r="D84" s="27"/>
      <c r="E84" s="27"/>
      <c r="F84" s="27"/>
      <c r="G84" s="27"/>
    </row>
    <row r="85" spans="1:7" s="57" customFormat="1" x14ac:dyDescent="0.3">
      <c r="A85" s="27"/>
      <c r="B85" s="27"/>
      <c r="C85" s="27"/>
      <c r="D85" s="27"/>
      <c r="E85" s="27"/>
      <c r="F85" s="27"/>
      <c r="G85" s="27"/>
    </row>
    <row r="86" spans="1:7" s="57" customFormat="1" x14ac:dyDescent="0.3">
      <c r="A86" s="27"/>
      <c r="B86" s="27"/>
      <c r="C86" s="27"/>
      <c r="D86" s="27"/>
      <c r="E86" s="27"/>
      <c r="F86" s="27"/>
      <c r="G86" s="27"/>
    </row>
    <row r="87" spans="1:7" s="57" customFormat="1" x14ac:dyDescent="0.3">
      <c r="A87" s="27"/>
      <c r="B87" s="27"/>
      <c r="C87" s="27"/>
      <c r="D87" s="27"/>
      <c r="E87" s="27"/>
      <c r="F87" s="27"/>
      <c r="G87" s="27"/>
    </row>
    <row r="88" spans="1:7" s="57" customFormat="1" x14ac:dyDescent="0.3">
      <c r="A88" s="27"/>
      <c r="B88" s="27"/>
      <c r="C88" s="27"/>
      <c r="D88" s="27"/>
      <c r="E88" s="27"/>
      <c r="F88" s="27"/>
      <c r="G88" s="27"/>
    </row>
    <row r="89" spans="1:7" s="57" customFormat="1" x14ac:dyDescent="0.3">
      <c r="A89" s="27"/>
      <c r="B89" s="27"/>
      <c r="C89" s="27"/>
      <c r="D89" s="27"/>
      <c r="E89" s="27"/>
      <c r="F89" s="27"/>
      <c r="G89" s="27"/>
    </row>
    <row r="90" spans="1:7" s="57" customFormat="1" x14ac:dyDescent="0.3">
      <c r="A90" s="27"/>
      <c r="B90" s="27"/>
      <c r="C90" s="27"/>
      <c r="D90" s="27"/>
      <c r="E90" s="27"/>
      <c r="F90" s="27"/>
      <c r="G90" s="27"/>
    </row>
    <row r="91" spans="1:7" s="57" customFormat="1" x14ac:dyDescent="0.3">
      <c r="A91" s="27"/>
      <c r="B91" s="27"/>
      <c r="C91" s="27"/>
      <c r="D91" s="27"/>
      <c r="E91" s="27"/>
      <c r="F91" s="27"/>
      <c r="G91" s="27"/>
    </row>
    <row r="92" spans="1:7" s="57" customFormat="1" x14ac:dyDescent="0.3">
      <c r="A92" s="27"/>
      <c r="B92" s="27"/>
      <c r="C92" s="27"/>
      <c r="D92" s="27"/>
      <c r="E92" s="27"/>
      <c r="F92" s="27"/>
      <c r="G92" s="27"/>
    </row>
    <row r="93" spans="1:7" s="57" customFormat="1" x14ac:dyDescent="0.3">
      <c r="A93" s="27"/>
      <c r="B93" s="27"/>
      <c r="C93" s="27"/>
      <c r="D93" s="27"/>
      <c r="E93" s="27"/>
      <c r="F93" s="27"/>
      <c r="G93" s="27"/>
    </row>
    <row r="94" spans="1:7" s="57" customFormat="1" x14ac:dyDescent="0.3">
      <c r="A94" s="27"/>
      <c r="B94" s="27"/>
      <c r="C94" s="27"/>
      <c r="D94" s="27"/>
      <c r="E94" s="27"/>
      <c r="F94" s="27"/>
      <c r="G94" s="27"/>
    </row>
    <row r="95" spans="1:7" s="57" customFormat="1" x14ac:dyDescent="0.3">
      <c r="A95" s="27"/>
      <c r="B95" s="27"/>
      <c r="C95" s="27"/>
      <c r="D95" s="27"/>
      <c r="E95" s="27"/>
      <c r="F95" s="27"/>
      <c r="G95" s="27"/>
    </row>
    <row r="96" spans="1:7" s="57" customFormat="1" x14ac:dyDescent="0.3">
      <c r="A96" s="27"/>
      <c r="B96" s="27"/>
      <c r="C96" s="27"/>
      <c r="D96" s="27"/>
      <c r="E96" s="27"/>
      <c r="F96" s="27"/>
      <c r="G96" s="27"/>
    </row>
    <row r="97" spans="1:7" s="57" customFormat="1" x14ac:dyDescent="0.3">
      <c r="A97" s="27"/>
      <c r="B97" s="27"/>
      <c r="C97" s="27"/>
      <c r="D97" s="27"/>
      <c r="E97" s="27"/>
      <c r="F97" s="27"/>
      <c r="G97" s="27"/>
    </row>
    <row r="98" spans="1:7" s="57" customFormat="1" x14ac:dyDescent="0.3">
      <c r="A98" s="27"/>
      <c r="B98" s="27"/>
      <c r="C98" s="27"/>
      <c r="D98" s="27"/>
      <c r="E98" s="27"/>
      <c r="F98" s="27"/>
      <c r="G98" s="27"/>
    </row>
    <row r="99" spans="1:7" s="57" customFormat="1" x14ac:dyDescent="0.3">
      <c r="A99" s="27"/>
      <c r="B99" s="27"/>
      <c r="C99" s="27"/>
      <c r="D99" s="27"/>
      <c r="E99" s="27"/>
      <c r="F99" s="27"/>
      <c r="G99" s="27"/>
    </row>
    <row r="100" spans="1:7" s="57" customFormat="1" x14ac:dyDescent="0.3">
      <c r="A100" s="27"/>
      <c r="B100" s="27"/>
      <c r="C100" s="27"/>
      <c r="D100" s="27"/>
      <c r="E100" s="27"/>
      <c r="F100" s="27"/>
      <c r="G100" s="27"/>
    </row>
    <row r="101" spans="1:7" s="57" customFormat="1" x14ac:dyDescent="0.3">
      <c r="A101" s="27"/>
      <c r="B101" s="27"/>
      <c r="C101" s="27"/>
      <c r="D101" s="27"/>
      <c r="E101" s="27"/>
      <c r="F101" s="27"/>
      <c r="G101" s="27"/>
    </row>
    <row r="102" spans="1:7" s="57" customFormat="1" x14ac:dyDescent="0.3">
      <c r="A102" s="27"/>
      <c r="B102" s="27"/>
      <c r="C102" s="27"/>
      <c r="D102" s="27"/>
      <c r="E102" s="27"/>
      <c r="F102" s="27"/>
      <c r="G102" s="27"/>
    </row>
    <row r="103" spans="1:7" s="57" customFormat="1" x14ac:dyDescent="0.3">
      <c r="A103" s="27"/>
      <c r="B103" s="27"/>
      <c r="C103" s="27"/>
      <c r="D103" s="27"/>
      <c r="E103" s="27"/>
      <c r="F103" s="27"/>
      <c r="G103" s="27"/>
    </row>
    <row r="104" spans="1:7" s="57" customFormat="1" x14ac:dyDescent="0.3">
      <c r="A104" s="27"/>
      <c r="B104" s="27"/>
      <c r="C104" s="27"/>
      <c r="D104" s="27"/>
      <c r="E104" s="27"/>
      <c r="F104" s="27"/>
      <c r="G104" s="27"/>
    </row>
    <row r="105" spans="1:7" s="57" customFormat="1" x14ac:dyDescent="0.3">
      <c r="A105" s="27"/>
      <c r="B105" s="27"/>
      <c r="C105" s="27"/>
      <c r="D105" s="27"/>
      <c r="E105" s="27"/>
      <c r="F105" s="27"/>
      <c r="G105" s="27"/>
    </row>
    <row r="106" spans="1:7" s="57" customFormat="1" x14ac:dyDescent="0.3">
      <c r="A106" s="27"/>
      <c r="B106" s="27"/>
      <c r="C106" s="27"/>
      <c r="D106" s="27"/>
      <c r="E106" s="27"/>
      <c r="F106" s="27"/>
      <c r="G106" s="27"/>
    </row>
    <row r="107" spans="1:7" s="57" customFormat="1" x14ac:dyDescent="0.3">
      <c r="A107" s="27"/>
      <c r="B107" s="27"/>
      <c r="C107" s="27"/>
      <c r="D107" s="27"/>
      <c r="E107" s="27"/>
      <c r="F107" s="27"/>
      <c r="G107" s="27"/>
    </row>
    <row r="108" spans="1:7" s="57" customFormat="1" x14ac:dyDescent="0.3">
      <c r="A108" s="27"/>
      <c r="B108" s="27"/>
      <c r="C108" s="27"/>
      <c r="D108" s="27"/>
      <c r="E108" s="27"/>
      <c r="F108" s="27"/>
      <c r="G108" s="27"/>
    </row>
    <row r="109" spans="1:7" s="57" customFormat="1" x14ac:dyDescent="0.3">
      <c r="A109" s="27"/>
      <c r="B109" s="27"/>
      <c r="C109" s="27"/>
      <c r="D109" s="27"/>
      <c r="E109" s="27"/>
      <c r="F109" s="27"/>
      <c r="G109" s="27"/>
    </row>
    <row r="110" spans="1:7" s="57" customFormat="1" x14ac:dyDescent="0.3">
      <c r="A110" s="27"/>
      <c r="B110" s="27"/>
      <c r="C110" s="27"/>
      <c r="D110" s="27"/>
      <c r="E110" s="27"/>
      <c r="F110" s="27"/>
      <c r="G110" s="27"/>
    </row>
    <row r="111" spans="1:7" s="57" customFormat="1" x14ac:dyDescent="0.3">
      <c r="A111" s="27"/>
      <c r="B111" s="27"/>
      <c r="C111" s="27"/>
      <c r="D111" s="27"/>
      <c r="E111" s="27"/>
      <c r="F111" s="27"/>
      <c r="G111" s="27"/>
    </row>
    <row r="112" spans="1:7" s="57" customFormat="1" x14ac:dyDescent="0.3">
      <c r="A112" s="27"/>
      <c r="B112" s="27"/>
      <c r="C112" s="27"/>
      <c r="D112" s="27"/>
      <c r="E112" s="27"/>
      <c r="F112" s="27"/>
      <c r="G112" s="27"/>
    </row>
    <row r="113" spans="1:7" s="57" customFormat="1" x14ac:dyDescent="0.3">
      <c r="A113" s="27"/>
      <c r="B113" s="27"/>
      <c r="C113" s="27"/>
      <c r="D113" s="27"/>
      <c r="E113" s="27"/>
      <c r="F113" s="27"/>
      <c r="G113" s="27"/>
    </row>
    <row r="114" spans="1:7" s="57" customFormat="1" x14ac:dyDescent="0.3">
      <c r="A114" s="27"/>
      <c r="B114" s="27"/>
      <c r="C114" s="27"/>
      <c r="D114" s="27"/>
      <c r="E114" s="27"/>
      <c r="F114" s="27"/>
      <c r="G114" s="27"/>
    </row>
    <row r="115" spans="1:7" s="57" customFormat="1" x14ac:dyDescent="0.3">
      <c r="A115" s="27"/>
      <c r="B115" s="27"/>
      <c r="C115" s="27"/>
      <c r="D115" s="27"/>
      <c r="E115" s="27"/>
      <c r="F115" s="27"/>
      <c r="G115" s="27"/>
    </row>
    <row r="116" spans="1:7" s="57" customFormat="1" x14ac:dyDescent="0.3">
      <c r="A116" s="27"/>
      <c r="B116" s="27"/>
      <c r="C116" s="27"/>
      <c r="D116" s="27"/>
      <c r="E116" s="27"/>
      <c r="F116" s="27"/>
      <c r="G116" s="27"/>
    </row>
    <row r="117" spans="1:7" s="57" customFormat="1" x14ac:dyDescent="0.3">
      <c r="A117" s="27"/>
      <c r="B117" s="27"/>
      <c r="C117" s="27"/>
      <c r="D117" s="27"/>
      <c r="E117" s="27"/>
      <c r="F117" s="27"/>
      <c r="G117" s="27"/>
    </row>
    <row r="118" spans="1:7" s="57" customFormat="1" x14ac:dyDescent="0.3">
      <c r="A118" s="27"/>
      <c r="B118" s="27"/>
      <c r="C118" s="27"/>
      <c r="D118" s="27"/>
      <c r="E118" s="27"/>
      <c r="F118" s="27"/>
      <c r="G118" s="27"/>
    </row>
    <row r="119" spans="1:7" s="57" customFormat="1" x14ac:dyDescent="0.3">
      <c r="A119" s="27"/>
      <c r="B119" s="27"/>
      <c r="C119" s="27"/>
      <c r="D119" s="27"/>
      <c r="E119" s="27"/>
      <c r="F119" s="27"/>
      <c r="G119" s="27"/>
    </row>
    <row r="120" spans="1:7" s="57" customFormat="1" x14ac:dyDescent="0.3">
      <c r="A120" s="27"/>
      <c r="B120" s="27"/>
      <c r="C120" s="27"/>
      <c r="D120" s="27"/>
      <c r="E120" s="27"/>
      <c r="F120" s="27"/>
      <c r="G120" s="27"/>
    </row>
    <row r="121" spans="1:7" s="57" customFormat="1" x14ac:dyDescent="0.3">
      <c r="A121" s="27"/>
      <c r="B121" s="27"/>
      <c r="C121" s="27"/>
      <c r="D121" s="27"/>
      <c r="E121" s="27"/>
      <c r="F121" s="27"/>
      <c r="G121" s="27"/>
    </row>
    <row r="122" spans="1:7" s="57" customFormat="1" x14ac:dyDescent="0.3">
      <c r="A122" s="27"/>
      <c r="B122" s="27"/>
      <c r="C122" s="27"/>
      <c r="D122" s="27"/>
      <c r="E122" s="27"/>
      <c r="F122" s="27"/>
      <c r="G122" s="27"/>
    </row>
    <row r="123" spans="1:7" s="57" customFormat="1" x14ac:dyDescent="0.3">
      <c r="A123" s="27"/>
      <c r="B123" s="27"/>
      <c r="C123" s="27"/>
      <c r="D123" s="27"/>
      <c r="E123" s="27"/>
      <c r="F123" s="27"/>
      <c r="G123" s="27"/>
    </row>
    <row r="124" spans="1:7" s="57" customFormat="1" x14ac:dyDescent="0.3">
      <c r="A124" s="27"/>
      <c r="B124" s="27"/>
      <c r="C124" s="27"/>
      <c r="D124" s="27"/>
      <c r="E124" s="27"/>
      <c r="F124" s="27"/>
      <c r="G124" s="27"/>
    </row>
    <row r="125" spans="1:7" s="57" customFormat="1" x14ac:dyDescent="0.3">
      <c r="A125" s="27"/>
      <c r="B125" s="27"/>
      <c r="C125" s="27"/>
      <c r="D125" s="27"/>
      <c r="E125" s="27"/>
      <c r="F125" s="27"/>
      <c r="G125" s="27"/>
    </row>
    <row r="126" spans="1:7" s="57" customFormat="1" x14ac:dyDescent="0.3">
      <c r="A126" s="27"/>
      <c r="B126" s="27"/>
      <c r="C126" s="27"/>
      <c r="D126" s="27"/>
      <c r="E126" s="27"/>
      <c r="F126" s="27"/>
      <c r="G126" s="27"/>
    </row>
    <row r="127" spans="1:7" s="57" customFormat="1" x14ac:dyDescent="0.3">
      <c r="A127" s="27"/>
      <c r="B127" s="27"/>
      <c r="C127" s="27"/>
      <c r="D127" s="27"/>
      <c r="E127" s="27"/>
      <c r="F127" s="27"/>
      <c r="G127" s="27"/>
    </row>
    <row r="128" spans="1:7" s="57" customFormat="1" x14ac:dyDescent="0.3">
      <c r="A128" s="27"/>
      <c r="B128" s="27"/>
      <c r="C128" s="27"/>
      <c r="D128" s="27"/>
      <c r="E128" s="27"/>
      <c r="F128" s="27"/>
      <c r="G128" s="27"/>
    </row>
    <row r="129" spans="1:7" s="57" customFormat="1" x14ac:dyDescent="0.3">
      <c r="A129" s="27"/>
      <c r="B129" s="27"/>
      <c r="C129" s="27"/>
      <c r="D129" s="27"/>
      <c r="E129" s="27"/>
      <c r="F129" s="27"/>
      <c r="G129" s="27"/>
    </row>
    <row r="130" spans="1:7" s="57" customFormat="1" x14ac:dyDescent="0.3">
      <c r="A130" s="27"/>
      <c r="B130" s="27"/>
      <c r="C130" s="27"/>
      <c r="D130" s="27"/>
      <c r="E130" s="27"/>
      <c r="F130" s="27"/>
      <c r="G130" s="27"/>
    </row>
    <row r="131" spans="1:7" s="57" customFormat="1" x14ac:dyDescent="0.3">
      <c r="A131" s="27"/>
      <c r="B131" s="27"/>
      <c r="C131" s="27"/>
      <c r="D131" s="27"/>
      <c r="E131" s="27"/>
      <c r="F131" s="27"/>
      <c r="G131" s="27"/>
    </row>
    <row r="132" spans="1:7" s="57" customFormat="1" x14ac:dyDescent="0.3">
      <c r="A132" s="27"/>
      <c r="B132" s="27"/>
      <c r="C132" s="27"/>
      <c r="D132" s="27"/>
      <c r="E132" s="27"/>
      <c r="F132" s="27"/>
      <c r="G132" s="27"/>
    </row>
    <row r="133" spans="1:7" s="57" customFormat="1" x14ac:dyDescent="0.3">
      <c r="A133" s="27"/>
      <c r="B133" s="27"/>
      <c r="C133" s="27"/>
      <c r="D133" s="27"/>
      <c r="E133" s="27"/>
      <c r="F133" s="27"/>
      <c r="G133" s="27"/>
    </row>
    <row r="134" spans="1:7" s="57" customFormat="1" x14ac:dyDescent="0.3">
      <c r="A134" s="27"/>
      <c r="B134" s="27"/>
      <c r="C134" s="27"/>
      <c r="D134" s="27"/>
      <c r="E134" s="27"/>
      <c r="F134" s="27"/>
      <c r="G134" s="27"/>
    </row>
    <row r="135" spans="1:7" s="57" customFormat="1" x14ac:dyDescent="0.3">
      <c r="A135" s="27"/>
      <c r="B135" s="27"/>
      <c r="C135" s="27"/>
      <c r="D135" s="27"/>
      <c r="E135" s="27"/>
      <c r="F135" s="27"/>
      <c r="G135" s="27"/>
    </row>
    <row r="136" spans="1:7" s="57" customFormat="1" x14ac:dyDescent="0.3">
      <c r="A136" s="27"/>
      <c r="B136" s="27"/>
      <c r="C136" s="27"/>
      <c r="D136" s="27"/>
      <c r="E136" s="27"/>
      <c r="F136" s="27"/>
      <c r="G136" s="27"/>
    </row>
    <row r="137" spans="1:7" s="57" customFormat="1" x14ac:dyDescent="0.3">
      <c r="A137" s="27"/>
      <c r="B137" s="27"/>
      <c r="C137" s="27"/>
      <c r="D137" s="27"/>
      <c r="E137" s="27"/>
      <c r="F137" s="27"/>
      <c r="G137" s="27"/>
    </row>
    <row r="138" spans="1:7" s="57" customFormat="1" x14ac:dyDescent="0.3">
      <c r="A138" s="27"/>
      <c r="B138" s="27"/>
      <c r="C138" s="27"/>
      <c r="D138" s="27"/>
      <c r="E138" s="27"/>
      <c r="F138" s="27"/>
      <c r="G138" s="27"/>
    </row>
    <row r="139" spans="1:7" s="57" customFormat="1" x14ac:dyDescent="0.3">
      <c r="A139" s="27"/>
      <c r="B139" s="27"/>
      <c r="C139" s="27"/>
      <c r="D139" s="27"/>
      <c r="E139" s="27"/>
      <c r="F139" s="27"/>
      <c r="G139" s="27"/>
    </row>
    <row r="140" spans="1:7" s="57" customFormat="1" x14ac:dyDescent="0.3">
      <c r="A140" s="27"/>
      <c r="B140" s="27"/>
      <c r="C140" s="27"/>
      <c r="D140" s="27"/>
      <c r="E140" s="27"/>
      <c r="F140" s="27"/>
      <c r="G140" s="27"/>
    </row>
    <row r="141" spans="1:7" s="57" customFormat="1" x14ac:dyDescent="0.3">
      <c r="A141" s="27"/>
      <c r="B141" s="27"/>
      <c r="C141" s="27"/>
      <c r="D141" s="27"/>
      <c r="E141" s="27"/>
      <c r="F141" s="27"/>
      <c r="G141" s="27"/>
    </row>
    <row r="142" spans="1:7" s="57" customFormat="1" x14ac:dyDescent="0.3">
      <c r="A142" s="27"/>
      <c r="B142" s="27"/>
      <c r="C142" s="27"/>
      <c r="D142" s="27"/>
      <c r="E142" s="27"/>
      <c r="F142" s="27"/>
      <c r="G142" s="27"/>
    </row>
    <row r="143" spans="1:7" s="57" customFormat="1" x14ac:dyDescent="0.3">
      <c r="A143" s="27"/>
      <c r="B143" s="27"/>
      <c r="C143" s="27"/>
      <c r="D143" s="27"/>
      <c r="E143" s="27"/>
      <c r="F143" s="27"/>
      <c r="G143" s="27"/>
    </row>
    <row r="144" spans="1:7" s="57" customFormat="1" x14ac:dyDescent="0.3">
      <c r="A144" s="27"/>
      <c r="B144" s="27"/>
      <c r="C144" s="27"/>
      <c r="D144" s="27"/>
      <c r="E144" s="27"/>
      <c r="F144" s="27"/>
      <c r="G144" s="27"/>
    </row>
    <row r="145" spans="1:7" s="57" customFormat="1" x14ac:dyDescent="0.3">
      <c r="A145" s="27"/>
      <c r="B145" s="27"/>
      <c r="C145" s="27"/>
      <c r="D145" s="27"/>
      <c r="E145" s="27"/>
      <c r="F145" s="27"/>
      <c r="G145" s="27"/>
    </row>
    <row r="146" spans="1:7" s="57" customFormat="1" x14ac:dyDescent="0.3">
      <c r="A146" s="27"/>
      <c r="B146" s="27"/>
      <c r="C146" s="27"/>
      <c r="D146" s="27"/>
      <c r="E146" s="27"/>
      <c r="F146" s="27"/>
      <c r="G146" s="27"/>
    </row>
    <row r="147" spans="1:7" s="57" customFormat="1" x14ac:dyDescent="0.3">
      <c r="A147" s="27"/>
      <c r="B147" s="27"/>
      <c r="C147" s="27"/>
      <c r="D147" s="27"/>
      <c r="E147" s="27"/>
      <c r="F147" s="27"/>
      <c r="G147" s="27"/>
    </row>
    <row r="148" spans="1:7" s="57" customFormat="1" x14ac:dyDescent="0.3">
      <c r="A148" s="27"/>
      <c r="B148" s="27"/>
      <c r="C148" s="27"/>
      <c r="D148" s="27"/>
      <c r="E148" s="27"/>
      <c r="F148" s="27"/>
      <c r="G148" s="27"/>
    </row>
    <row r="149" spans="1:7" s="57" customFormat="1" x14ac:dyDescent="0.3">
      <c r="A149" s="27"/>
      <c r="B149" s="27"/>
      <c r="C149" s="27"/>
      <c r="D149" s="27"/>
      <c r="E149" s="27"/>
      <c r="F149" s="27"/>
      <c r="G149" s="27"/>
    </row>
    <row r="150" spans="1:7" s="57" customFormat="1" x14ac:dyDescent="0.3">
      <c r="A150" s="27"/>
      <c r="B150" s="27"/>
      <c r="C150" s="27"/>
      <c r="D150" s="27"/>
      <c r="E150" s="27"/>
      <c r="F150" s="27"/>
      <c r="G150" s="27"/>
    </row>
    <row r="151" spans="1:7" s="57" customFormat="1" x14ac:dyDescent="0.3">
      <c r="A151" s="27"/>
      <c r="B151" s="27"/>
      <c r="C151" s="27"/>
      <c r="D151" s="27"/>
      <c r="E151" s="27"/>
      <c r="F151" s="27"/>
      <c r="G151" s="27"/>
    </row>
    <row r="152" spans="1:7" s="57" customFormat="1" x14ac:dyDescent="0.3">
      <c r="A152" s="27"/>
      <c r="B152" s="27"/>
      <c r="C152" s="27"/>
      <c r="D152" s="27"/>
      <c r="E152" s="27"/>
      <c r="F152" s="27"/>
      <c r="G152" s="27"/>
    </row>
    <row r="153" spans="1:7" s="57" customFormat="1" x14ac:dyDescent="0.3">
      <c r="A153" s="27"/>
      <c r="B153" s="27"/>
      <c r="C153" s="27"/>
      <c r="D153" s="27"/>
      <c r="E153" s="27"/>
      <c r="F153" s="27"/>
      <c r="G153" s="27"/>
    </row>
    <row r="154" spans="1:7" s="57" customFormat="1" x14ac:dyDescent="0.3">
      <c r="A154" s="27"/>
      <c r="B154" s="27"/>
      <c r="C154" s="27"/>
      <c r="D154" s="27"/>
      <c r="E154" s="27"/>
      <c r="F154" s="27"/>
      <c r="G154" s="27"/>
    </row>
    <row r="155" spans="1:7" s="57" customFormat="1" x14ac:dyDescent="0.3">
      <c r="A155" s="27"/>
      <c r="B155" s="27"/>
      <c r="C155" s="27"/>
      <c r="D155" s="27"/>
      <c r="E155" s="27"/>
      <c r="F155" s="27"/>
      <c r="G155" s="27"/>
    </row>
    <row r="156" spans="1:7" s="57" customFormat="1" x14ac:dyDescent="0.3">
      <c r="A156" s="27"/>
      <c r="B156" s="27"/>
      <c r="C156" s="27"/>
      <c r="D156" s="27"/>
      <c r="E156" s="27"/>
      <c r="F156" s="27"/>
      <c r="G156" s="27"/>
    </row>
    <row r="157" spans="1:7" s="57" customFormat="1" x14ac:dyDescent="0.3">
      <c r="A157" s="27"/>
      <c r="B157" s="27"/>
      <c r="C157" s="27"/>
      <c r="D157" s="27"/>
      <c r="E157" s="27"/>
      <c r="F157" s="27"/>
      <c r="G157" s="27"/>
    </row>
    <row r="158" spans="1:7" s="57" customFormat="1" x14ac:dyDescent="0.3">
      <c r="A158" s="27"/>
      <c r="B158" s="27"/>
      <c r="C158" s="27"/>
      <c r="D158" s="27"/>
      <c r="E158" s="27"/>
      <c r="F158" s="27"/>
      <c r="G158" s="27"/>
    </row>
    <row r="159" spans="1:7" s="57" customFormat="1" x14ac:dyDescent="0.3">
      <c r="A159" s="27"/>
      <c r="B159" s="27"/>
      <c r="C159" s="27"/>
      <c r="D159" s="27"/>
      <c r="E159" s="27"/>
      <c r="F159" s="27"/>
      <c r="G159" s="27"/>
    </row>
    <row r="160" spans="1:7" s="57" customFormat="1" x14ac:dyDescent="0.3">
      <c r="A160" s="27"/>
      <c r="B160" s="27"/>
      <c r="C160" s="27"/>
      <c r="D160" s="27"/>
      <c r="E160" s="27"/>
      <c r="F160" s="27"/>
      <c r="G160" s="27"/>
    </row>
    <row r="161" spans="1:7" s="57" customFormat="1" x14ac:dyDescent="0.3">
      <c r="A161" s="27"/>
      <c r="B161" s="27"/>
      <c r="C161" s="27"/>
      <c r="D161" s="27"/>
      <c r="E161" s="27"/>
      <c r="F161" s="27"/>
      <c r="G161" s="27"/>
    </row>
    <row r="162" spans="1:7" s="57" customFormat="1" x14ac:dyDescent="0.3">
      <c r="A162" s="27"/>
      <c r="B162" s="27"/>
      <c r="C162" s="27"/>
      <c r="D162" s="27"/>
      <c r="E162" s="27"/>
      <c r="F162" s="27"/>
      <c r="G162" s="27"/>
    </row>
    <row r="163" spans="1:7" s="57" customFormat="1" x14ac:dyDescent="0.3">
      <c r="A163" s="27"/>
      <c r="B163" s="27"/>
      <c r="C163" s="27"/>
      <c r="D163" s="27"/>
      <c r="E163" s="27"/>
      <c r="F163" s="27"/>
      <c r="G163" s="27"/>
    </row>
    <row r="164" spans="1:7" s="57" customFormat="1" x14ac:dyDescent="0.3">
      <c r="A164" s="27"/>
      <c r="B164" s="27"/>
      <c r="C164" s="27"/>
      <c r="D164" s="27"/>
      <c r="E164" s="27"/>
      <c r="F164" s="27"/>
      <c r="G164" s="27"/>
    </row>
    <row r="165" spans="1:7" s="57" customFormat="1" x14ac:dyDescent="0.3">
      <c r="A165" s="27"/>
      <c r="B165" s="27"/>
      <c r="C165" s="27"/>
      <c r="D165" s="27"/>
      <c r="E165" s="27"/>
      <c r="F165" s="27"/>
      <c r="G165" s="27"/>
    </row>
    <row r="166" spans="1:7" s="57" customFormat="1" x14ac:dyDescent="0.3">
      <c r="A166" s="27"/>
      <c r="B166" s="27"/>
      <c r="C166" s="27"/>
      <c r="D166" s="27"/>
      <c r="E166" s="27"/>
      <c r="F166" s="27"/>
      <c r="G166" s="27"/>
    </row>
    <row r="167" spans="1:7" s="57" customFormat="1" x14ac:dyDescent="0.3">
      <c r="A167" s="27"/>
      <c r="B167" s="27"/>
      <c r="C167" s="27"/>
      <c r="D167" s="27"/>
      <c r="E167" s="27"/>
      <c r="F167" s="27"/>
      <c r="G167" s="27"/>
    </row>
    <row r="168" spans="1:7" s="57" customFormat="1" x14ac:dyDescent="0.3">
      <c r="A168" s="27"/>
      <c r="B168" s="27"/>
      <c r="C168" s="27"/>
      <c r="D168" s="27"/>
      <c r="E168" s="27"/>
      <c r="F168" s="27"/>
      <c r="G168" s="27"/>
    </row>
    <row r="169" spans="1:7" s="57" customFormat="1" x14ac:dyDescent="0.3">
      <c r="A169" s="27"/>
      <c r="B169" s="27"/>
      <c r="C169" s="27"/>
      <c r="D169" s="27"/>
      <c r="E169" s="27"/>
      <c r="F169" s="27"/>
      <c r="G169" s="27"/>
    </row>
    <row r="170" spans="1:7" s="57" customFormat="1" x14ac:dyDescent="0.3">
      <c r="A170" s="27"/>
      <c r="B170" s="27"/>
      <c r="C170" s="27"/>
      <c r="D170" s="27"/>
      <c r="E170" s="27"/>
      <c r="F170" s="27"/>
      <c r="G170" s="27"/>
    </row>
    <row r="171" spans="1:7" s="57" customFormat="1" x14ac:dyDescent="0.3">
      <c r="A171" s="27"/>
      <c r="B171" s="27"/>
      <c r="C171" s="27"/>
      <c r="D171" s="27"/>
      <c r="E171" s="27"/>
      <c r="F171" s="27"/>
      <c r="G171" s="27"/>
    </row>
    <row r="172" spans="1:7" s="57" customFormat="1" x14ac:dyDescent="0.3">
      <c r="A172" s="27"/>
      <c r="B172" s="27"/>
      <c r="C172" s="27"/>
      <c r="D172" s="27"/>
      <c r="E172" s="27"/>
      <c r="F172" s="27"/>
      <c r="G172" s="27"/>
    </row>
    <row r="173" spans="1:7" s="57" customFormat="1" x14ac:dyDescent="0.3">
      <c r="A173" s="27"/>
      <c r="B173" s="27"/>
      <c r="C173" s="27"/>
      <c r="D173" s="27"/>
      <c r="E173" s="27"/>
      <c r="F173" s="27"/>
      <c r="G173" s="27"/>
    </row>
    <row r="174" spans="1:7" s="57" customFormat="1" x14ac:dyDescent="0.3">
      <c r="A174" s="27"/>
      <c r="B174" s="27"/>
      <c r="C174" s="27"/>
      <c r="D174" s="27"/>
      <c r="E174" s="27"/>
      <c r="F174" s="27"/>
      <c r="G174" s="27"/>
    </row>
    <row r="175" spans="1:7" s="57" customFormat="1" x14ac:dyDescent="0.3">
      <c r="A175" s="27"/>
      <c r="B175" s="27"/>
      <c r="C175" s="27"/>
      <c r="D175" s="27"/>
      <c r="E175" s="27"/>
      <c r="F175" s="27"/>
      <c r="G175" s="27"/>
    </row>
    <row r="176" spans="1:7" s="57" customFormat="1" x14ac:dyDescent="0.3">
      <c r="A176" s="27"/>
      <c r="B176" s="27"/>
      <c r="C176" s="27"/>
      <c r="D176" s="27"/>
      <c r="E176" s="27"/>
      <c r="F176" s="27"/>
      <c r="G176" s="27"/>
    </row>
    <row r="177" spans="1:7" s="57" customFormat="1" x14ac:dyDescent="0.3">
      <c r="A177" s="27"/>
      <c r="B177" s="27"/>
      <c r="C177" s="27"/>
      <c r="D177" s="27"/>
      <c r="E177" s="27"/>
      <c r="F177" s="27"/>
      <c r="G177" s="27"/>
    </row>
    <row r="178" spans="1:7" s="57" customFormat="1" x14ac:dyDescent="0.3">
      <c r="A178" s="27"/>
      <c r="B178" s="27"/>
      <c r="C178" s="27"/>
      <c r="D178" s="27"/>
      <c r="E178" s="27"/>
      <c r="F178" s="27"/>
      <c r="G178" s="27"/>
    </row>
    <row r="179" spans="1:7" s="57" customFormat="1" x14ac:dyDescent="0.3">
      <c r="A179" s="27"/>
      <c r="B179" s="27"/>
      <c r="C179" s="27"/>
      <c r="D179" s="27"/>
      <c r="E179" s="27"/>
      <c r="F179" s="27"/>
      <c r="G179" s="27"/>
    </row>
    <row r="180" spans="1:7" s="57" customFormat="1" x14ac:dyDescent="0.3">
      <c r="A180" s="27"/>
      <c r="B180" s="27"/>
      <c r="C180" s="27"/>
      <c r="D180" s="27"/>
      <c r="E180" s="27"/>
      <c r="F180" s="27"/>
      <c r="G180" s="27"/>
    </row>
    <row r="181" spans="1:7" s="57" customFormat="1" x14ac:dyDescent="0.3">
      <c r="A181" s="27"/>
      <c r="B181" s="27"/>
      <c r="C181" s="27"/>
      <c r="D181" s="27"/>
      <c r="E181" s="27"/>
      <c r="F181" s="27"/>
      <c r="G181" s="27"/>
    </row>
    <row r="182" spans="1:7" s="57" customFormat="1" x14ac:dyDescent="0.3">
      <c r="A182" s="27"/>
      <c r="B182" s="27"/>
      <c r="C182" s="27"/>
      <c r="D182" s="27"/>
      <c r="E182" s="27"/>
      <c r="F182" s="27"/>
      <c r="G182" s="27"/>
    </row>
    <row r="183" spans="1:7" s="57" customFormat="1" x14ac:dyDescent="0.3">
      <c r="A183" s="27"/>
      <c r="B183" s="27"/>
      <c r="C183" s="27"/>
      <c r="D183" s="27"/>
      <c r="E183" s="27"/>
      <c r="F183" s="27"/>
      <c r="G183" s="27"/>
    </row>
    <row r="184" spans="1:7" s="57" customFormat="1" x14ac:dyDescent="0.3">
      <c r="A184" s="27"/>
      <c r="B184" s="27"/>
      <c r="C184" s="27"/>
      <c r="D184" s="27"/>
      <c r="E184" s="27"/>
      <c r="F184" s="27"/>
      <c r="G184" s="27"/>
    </row>
    <row r="185" spans="1:7" s="57" customFormat="1" x14ac:dyDescent="0.3">
      <c r="A185" s="27"/>
      <c r="B185" s="27"/>
      <c r="C185" s="27"/>
      <c r="D185" s="27"/>
      <c r="E185" s="27"/>
      <c r="F185" s="27"/>
      <c r="G185" s="27"/>
    </row>
    <row r="186" spans="1:7" s="57" customFormat="1" x14ac:dyDescent="0.3">
      <c r="A186" s="27"/>
      <c r="B186" s="27"/>
      <c r="C186" s="27"/>
      <c r="D186" s="27"/>
      <c r="E186" s="27"/>
      <c r="F186" s="27"/>
      <c r="G186" s="27"/>
    </row>
    <row r="187" spans="1:7" s="57" customFormat="1" x14ac:dyDescent="0.3">
      <c r="A187" s="27"/>
      <c r="B187" s="27"/>
      <c r="C187" s="27"/>
      <c r="D187" s="27"/>
      <c r="E187" s="27"/>
      <c r="F187" s="27"/>
      <c r="G187" s="27"/>
    </row>
    <row r="188" spans="1:7" s="57" customFormat="1" x14ac:dyDescent="0.3">
      <c r="A188" s="27"/>
      <c r="B188" s="27"/>
      <c r="C188" s="27"/>
      <c r="D188" s="27"/>
      <c r="E188" s="27"/>
      <c r="F188" s="27"/>
      <c r="G188" s="27"/>
    </row>
    <row r="189" spans="1:7" s="57" customFormat="1" x14ac:dyDescent="0.3">
      <c r="A189" s="27"/>
      <c r="B189" s="27"/>
      <c r="C189" s="27"/>
      <c r="D189" s="27"/>
      <c r="E189" s="27"/>
      <c r="F189" s="27"/>
      <c r="G189" s="27"/>
    </row>
    <row r="190" spans="1:7" s="57" customFormat="1" x14ac:dyDescent="0.3">
      <c r="A190" s="27"/>
      <c r="B190" s="27"/>
      <c r="C190" s="27"/>
      <c r="D190" s="27"/>
      <c r="E190" s="27"/>
      <c r="F190" s="27"/>
      <c r="G190" s="27"/>
    </row>
    <row r="191" spans="1:7" s="57" customFormat="1" x14ac:dyDescent="0.3">
      <c r="A191" s="27"/>
      <c r="B191" s="27"/>
      <c r="C191" s="27"/>
      <c r="D191" s="27"/>
      <c r="E191" s="27"/>
      <c r="F191" s="27"/>
      <c r="G191" s="27"/>
    </row>
    <row r="192" spans="1:7" s="57" customFormat="1" x14ac:dyDescent="0.3">
      <c r="A192" s="27"/>
      <c r="B192" s="27"/>
      <c r="C192" s="27"/>
      <c r="D192" s="27"/>
      <c r="E192" s="27"/>
      <c r="F192" s="27"/>
      <c r="G192" s="27"/>
    </row>
    <row r="193" spans="1:7" s="57" customFormat="1" x14ac:dyDescent="0.3">
      <c r="A193" s="27"/>
      <c r="B193" s="27"/>
      <c r="C193" s="27"/>
      <c r="D193" s="27"/>
      <c r="E193" s="27"/>
      <c r="F193" s="27"/>
      <c r="G193" s="27"/>
    </row>
    <row r="194" spans="1:7" s="57" customFormat="1" x14ac:dyDescent="0.3">
      <c r="A194" s="27"/>
      <c r="B194" s="27"/>
      <c r="C194" s="27"/>
      <c r="D194" s="27"/>
      <c r="E194" s="27"/>
      <c r="F194" s="27"/>
      <c r="G194" s="27"/>
    </row>
    <row r="195" spans="1:7" s="57" customFormat="1" x14ac:dyDescent="0.3">
      <c r="A195" s="27"/>
      <c r="B195" s="27"/>
      <c r="C195" s="27"/>
      <c r="D195" s="27"/>
      <c r="E195" s="27"/>
      <c r="F195" s="27"/>
      <c r="G195" s="27"/>
    </row>
    <row r="196" spans="1:7" s="57" customFormat="1" x14ac:dyDescent="0.3">
      <c r="A196" s="27"/>
      <c r="B196" s="27"/>
      <c r="C196" s="27"/>
      <c r="D196" s="27"/>
      <c r="E196" s="27"/>
      <c r="F196" s="27"/>
      <c r="G196" s="27"/>
    </row>
    <row r="197" spans="1:7" s="57" customFormat="1" x14ac:dyDescent="0.3">
      <c r="A197" s="27"/>
      <c r="B197" s="27"/>
      <c r="C197" s="27"/>
      <c r="D197" s="27"/>
      <c r="E197" s="27"/>
      <c r="F197" s="27"/>
      <c r="G197" s="27"/>
    </row>
    <row r="198" spans="1:7" s="57" customFormat="1" x14ac:dyDescent="0.3">
      <c r="A198" s="27"/>
      <c r="B198" s="27"/>
      <c r="C198" s="27"/>
      <c r="D198" s="27"/>
      <c r="E198" s="27"/>
      <c r="F198" s="27"/>
      <c r="G198" s="27"/>
    </row>
    <row r="199" spans="1:7" s="57" customFormat="1" x14ac:dyDescent="0.3">
      <c r="A199" s="27"/>
      <c r="B199" s="27"/>
      <c r="C199" s="27"/>
      <c r="D199" s="27"/>
      <c r="E199" s="27"/>
      <c r="F199" s="27"/>
      <c r="G199" s="27"/>
    </row>
    <row r="200" spans="1:7" s="57" customFormat="1" x14ac:dyDescent="0.3">
      <c r="A200" s="27"/>
      <c r="B200" s="27"/>
      <c r="C200" s="27"/>
      <c r="D200" s="27"/>
      <c r="E200" s="27"/>
      <c r="F200" s="27"/>
      <c r="G200" s="27"/>
    </row>
    <row r="201" spans="1:7" s="57" customFormat="1" x14ac:dyDescent="0.3">
      <c r="A201" s="27"/>
      <c r="B201" s="27"/>
      <c r="C201" s="27"/>
      <c r="D201" s="27"/>
      <c r="E201" s="27"/>
      <c r="F201" s="27"/>
      <c r="G201" s="27"/>
    </row>
    <row r="202" spans="1:7" s="57" customFormat="1" x14ac:dyDescent="0.3">
      <c r="A202" s="27"/>
      <c r="B202" s="27"/>
      <c r="C202" s="27"/>
      <c r="D202" s="27"/>
      <c r="E202" s="27"/>
      <c r="F202" s="27"/>
      <c r="G202" s="27"/>
    </row>
    <row r="203" spans="1:7" s="57" customFormat="1" x14ac:dyDescent="0.3">
      <c r="A203" s="27"/>
      <c r="B203" s="27"/>
      <c r="C203" s="27"/>
      <c r="D203" s="27"/>
      <c r="E203" s="27"/>
      <c r="F203" s="27"/>
      <c r="G203" s="27"/>
    </row>
    <row r="204" spans="1:7" s="57" customFormat="1" x14ac:dyDescent="0.3">
      <c r="A204" s="27"/>
      <c r="B204" s="27"/>
      <c r="C204" s="27"/>
      <c r="D204" s="27"/>
      <c r="E204" s="27"/>
      <c r="F204" s="27"/>
      <c r="G204" s="27"/>
    </row>
    <row r="205" spans="1:7" s="57" customFormat="1" x14ac:dyDescent="0.3">
      <c r="A205" s="27"/>
      <c r="B205" s="27"/>
      <c r="C205" s="27"/>
      <c r="D205" s="27"/>
      <c r="E205" s="27"/>
      <c r="F205" s="27"/>
      <c r="G205" s="27"/>
    </row>
    <row r="206" spans="1:7" s="57" customFormat="1" x14ac:dyDescent="0.3">
      <c r="A206" s="27"/>
      <c r="B206" s="27"/>
      <c r="C206" s="27"/>
      <c r="D206" s="27"/>
      <c r="E206" s="27"/>
      <c r="F206" s="27"/>
      <c r="G206" s="27"/>
    </row>
    <row r="207" spans="1:7" s="57" customFormat="1" x14ac:dyDescent="0.3">
      <c r="A207" s="27"/>
      <c r="B207" s="27"/>
      <c r="C207" s="27"/>
      <c r="D207" s="27"/>
      <c r="E207" s="27"/>
      <c r="F207" s="27"/>
      <c r="G207" s="27"/>
    </row>
    <row r="208" spans="1:7" s="57" customFormat="1" x14ac:dyDescent="0.3">
      <c r="A208" s="27"/>
      <c r="B208" s="27"/>
      <c r="C208" s="27"/>
      <c r="D208" s="27"/>
      <c r="E208" s="27"/>
      <c r="F208" s="27"/>
      <c r="G208" s="27"/>
    </row>
    <row r="209" spans="1:7" s="57" customFormat="1" x14ac:dyDescent="0.3">
      <c r="A209" s="27"/>
      <c r="B209" s="27"/>
      <c r="C209" s="27"/>
      <c r="D209" s="27"/>
      <c r="E209" s="27"/>
      <c r="F209" s="27"/>
      <c r="G209" s="27"/>
    </row>
    <row r="210" spans="1:7" s="57" customFormat="1" x14ac:dyDescent="0.3">
      <c r="A210" s="27"/>
      <c r="B210" s="27"/>
      <c r="C210" s="27"/>
      <c r="D210" s="27"/>
      <c r="E210" s="27"/>
      <c r="F210" s="27"/>
      <c r="G210" s="27"/>
    </row>
    <row r="211" spans="1:7" s="57" customFormat="1" x14ac:dyDescent="0.3">
      <c r="A211" s="27"/>
      <c r="B211" s="27"/>
      <c r="C211" s="27"/>
      <c r="D211" s="27"/>
      <c r="E211" s="27"/>
      <c r="F211" s="27"/>
      <c r="G211" s="27"/>
    </row>
    <row r="212" spans="1:7" s="57" customFormat="1" x14ac:dyDescent="0.3">
      <c r="A212" s="27"/>
      <c r="B212" s="27"/>
      <c r="C212" s="27"/>
      <c r="D212" s="27"/>
      <c r="E212" s="27"/>
      <c r="F212" s="27"/>
      <c r="G212" s="27"/>
    </row>
    <row r="213" spans="1:7" s="57" customFormat="1" x14ac:dyDescent="0.3">
      <c r="A213" s="27"/>
      <c r="B213" s="27"/>
      <c r="C213" s="27"/>
      <c r="D213" s="27"/>
      <c r="E213" s="27"/>
      <c r="F213" s="27"/>
      <c r="G213" s="27"/>
    </row>
    <row r="214" spans="1:7" s="57" customFormat="1" x14ac:dyDescent="0.3">
      <c r="A214" s="27"/>
      <c r="B214" s="27"/>
      <c r="C214" s="27"/>
      <c r="D214" s="27"/>
      <c r="E214" s="27"/>
      <c r="F214" s="27"/>
      <c r="G214" s="27"/>
    </row>
    <row r="215" spans="1:7" s="57" customFormat="1" x14ac:dyDescent="0.3">
      <c r="A215" s="27"/>
      <c r="B215" s="27"/>
      <c r="C215" s="27"/>
      <c r="D215" s="27"/>
      <c r="E215" s="27"/>
      <c r="F215" s="27"/>
      <c r="G215" s="27"/>
    </row>
    <row r="216" spans="1:7" s="57" customFormat="1" x14ac:dyDescent="0.3">
      <c r="A216" s="27"/>
      <c r="B216" s="27"/>
      <c r="C216" s="27"/>
      <c r="D216" s="27"/>
      <c r="E216" s="27"/>
      <c r="F216" s="27"/>
      <c r="G216" s="27"/>
    </row>
    <row r="217" spans="1:7" s="57" customFormat="1" x14ac:dyDescent="0.3">
      <c r="A217" s="27"/>
      <c r="B217" s="27"/>
      <c r="C217" s="27"/>
      <c r="D217" s="27"/>
      <c r="E217" s="27"/>
      <c r="F217" s="27"/>
      <c r="G217" s="27"/>
    </row>
    <row r="218" spans="1:7" s="57" customFormat="1" x14ac:dyDescent="0.3">
      <c r="A218" s="27"/>
      <c r="B218" s="27"/>
      <c r="C218" s="27"/>
      <c r="D218" s="27"/>
      <c r="E218" s="27"/>
      <c r="F218" s="27"/>
      <c r="G218" s="27"/>
    </row>
    <row r="219" spans="1:7" s="57" customFormat="1" x14ac:dyDescent="0.3">
      <c r="A219" s="27"/>
      <c r="B219" s="27"/>
      <c r="C219" s="27"/>
      <c r="D219" s="27"/>
      <c r="E219" s="27"/>
      <c r="F219" s="27"/>
      <c r="G219" s="27"/>
    </row>
    <row r="220" spans="1:7" s="57" customFormat="1" x14ac:dyDescent="0.3">
      <c r="A220" s="27"/>
      <c r="B220" s="27"/>
      <c r="C220" s="27"/>
      <c r="D220" s="27"/>
      <c r="E220" s="27"/>
      <c r="F220" s="27"/>
      <c r="G220" s="27"/>
    </row>
    <row r="221" spans="1:7" s="57" customFormat="1" x14ac:dyDescent="0.3">
      <c r="A221" s="27"/>
      <c r="B221" s="27"/>
      <c r="C221" s="27"/>
      <c r="D221" s="27"/>
      <c r="E221" s="27"/>
      <c r="F221" s="27"/>
      <c r="G221" s="27"/>
    </row>
    <row r="222" spans="1:7" s="57" customFormat="1" x14ac:dyDescent="0.3">
      <c r="A222" s="27"/>
      <c r="B222" s="27"/>
      <c r="C222" s="27"/>
      <c r="D222" s="27"/>
      <c r="E222" s="27"/>
      <c r="F222" s="27"/>
      <c r="G222" s="27"/>
    </row>
    <row r="223" spans="1:7" s="57" customFormat="1" x14ac:dyDescent="0.3">
      <c r="A223" s="27"/>
      <c r="B223" s="27"/>
      <c r="C223" s="27"/>
      <c r="D223" s="27"/>
      <c r="E223" s="27"/>
      <c r="F223" s="27"/>
      <c r="G223" s="27"/>
    </row>
    <row r="224" spans="1:7" s="57" customFormat="1" x14ac:dyDescent="0.3">
      <c r="A224" s="27"/>
      <c r="B224" s="27"/>
      <c r="C224" s="27"/>
      <c r="D224" s="27"/>
      <c r="E224" s="27"/>
      <c r="F224" s="27"/>
      <c r="G224" s="27"/>
    </row>
    <row r="225" spans="1:7" s="57" customFormat="1" x14ac:dyDescent="0.3">
      <c r="A225" s="27"/>
      <c r="B225" s="27"/>
      <c r="C225" s="27"/>
      <c r="D225" s="27"/>
      <c r="E225" s="27"/>
      <c r="F225" s="27"/>
      <c r="G225" s="27"/>
    </row>
    <row r="226" spans="1:7" s="57" customFormat="1" x14ac:dyDescent="0.3">
      <c r="A226" s="27"/>
      <c r="B226" s="27"/>
      <c r="C226" s="27"/>
      <c r="D226" s="27"/>
      <c r="E226" s="27"/>
      <c r="F226" s="27"/>
      <c r="G226" s="27"/>
    </row>
    <row r="227" spans="1:7" s="57" customFormat="1" x14ac:dyDescent="0.3">
      <c r="A227" s="27"/>
      <c r="B227" s="27"/>
      <c r="C227" s="27"/>
      <c r="D227" s="27"/>
      <c r="E227" s="27"/>
      <c r="F227" s="27"/>
      <c r="G227" s="27"/>
    </row>
    <row r="228" spans="1:7" s="57" customFormat="1" x14ac:dyDescent="0.3">
      <c r="A228" s="27"/>
      <c r="B228" s="27"/>
      <c r="C228" s="27"/>
      <c r="D228" s="27"/>
      <c r="E228" s="27"/>
      <c r="F228" s="27"/>
      <c r="G228" s="27"/>
    </row>
    <row r="229" spans="1:7" s="57" customFormat="1" x14ac:dyDescent="0.3">
      <c r="A229" s="27"/>
      <c r="B229" s="27"/>
      <c r="C229" s="27"/>
      <c r="D229" s="27"/>
      <c r="E229" s="27"/>
      <c r="F229" s="27"/>
      <c r="G229" s="27"/>
    </row>
    <row r="230" spans="1:7" s="57" customFormat="1" x14ac:dyDescent="0.3">
      <c r="A230" s="27"/>
      <c r="B230" s="27"/>
      <c r="C230" s="27"/>
      <c r="D230" s="27"/>
      <c r="E230" s="27"/>
      <c r="F230" s="27"/>
      <c r="G230" s="27"/>
    </row>
    <row r="231" spans="1:7" s="57" customFormat="1" x14ac:dyDescent="0.3">
      <c r="A231" s="27"/>
      <c r="B231" s="27"/>
      <c r="C231" s="27"/>
      <c r="D231" s="27"/>
      <c r="E231" s="27"/>
      <c r="F231" s="27"/>
      <c r="G231" s="27"/>
    </row>
    <row r="232" spans="1:7" s="57" customFormat="1" x14ac:dyDescent="0.3">
      <c r="A232" s="27"/>
      <c r="B232" s="27"/>
      <c r="C232" s="27"/>
      <c r="D232" s="27"/>
      <c r="E232" s="27"/>
      <c r="F232" s="27"/>
      <c r="G232" s="27"/>
    </row>
    <row r="233" spans="1:7" s="57" customFormat="1" x14ac:dyDescent="0.3">
      <c r="A233" s="27"/>
      <c r="B233" s="27"/>
      <c r="C233" s="27"/>
      <c r="D233" s="27"/>
      <c r="E233" s="27"/>
      <c r="F233" s="27"/>
      <c r="G233" s="27"/>
    </row>
    <row r="234" spans="1:7" s="57" customFormat="1" x14ac:dyDescent="0.3">
      <c r="A234" s="27"/>
      <c r="B234" s="27"/>
      <c r="C234" s="27"/>
      <c r="D234" s="27"/>
      <c r="E234" s="27"/>
      <c r="F234" s="27"/>
      <c r="G234" s="27"/>
    </row>
    <row r="235" spans="1:7" s="57" customFormat="1" x14ac:dyDescent="0.3">
      <c r="A235" s="27"/>
      <c r="B235" s="27"/>
      <c r="C235" s="27"/>
      <c r="D235" s="27"/>
      <c r="E235" s="27"/>
      <c r="F235" s="27"/>
      <c r="G235" s="27"/>
    </row>
    <row r="236" spans="1:7" s="57" customFormat="1" x14ac:dyDescent="0.3">
      <c r="A236" s="27"/>
      <c r="B236" s="27"/>
      <c r="C236" s="27"/>
      <c r="D236" s="27"/>
      <c r="E236" s="27"/>
      <c r="F236" s="27"/>
      <c r="G236" s="27"/>
    </row>
    <row r="237" spans="1:7" s="57" customFormat="1" x14ac:dyDescent="0.3">
      <c r="A237" s="27"/>
      <c r="B237" s="27"/>
      <c r="C237" s="27"/>
      <c r="D237" s="27"/>
      <c r="E237" s="27"/>
      <c r="F237" s="27"/>
      <c r="G237" s="27"/>
    </row>
    <row r="238" spans="1:7" s="57" customFormat="1" x14ac:dyDescent="0.3">
      <c r="A238" s="27"/>
      <c r="B238" s="27"/>
      <c r="C238" s="27"/>
      <c r="D238" s="27"/>
      <c r="E238" s="27"/>
      <c r="F238" s="27"/>
      <c r="G238" s="27"/>
    </row>
    <row r="239" spans="1:7" s="57" customFormat="1" x14ac:dyDescent="0.3">
      <c r="A239" s="27"/>
      <c r="B239" s="27"/>
      <c r="C239" s="27"/>
      <c r="D239" s="27"/>
      <c r="E239" s="27"/>
      <c r="F239" s="27"/>
      <c r="G239" s="27"/>
    </row>
    <row r="240" spans="1:7" s="57" customFormat="1" x14ac:dyDescent="0.3">
      <c r="A240" s="27"/>
      <c r="B240" s="27"/>
      <c r="C240" s="27"/>
      <c r="D240" s="27"/>
      <c r="E240" s="27"/>
      <c r="F240" s="27"/>
      <c r="G240" s="27"/>
    </row>
    <row r="241" spans="1:7" s="57" customFormat="1" x14ac:dyDescent="0.3">
      <c r="A241" s="27"/>
      <c r="B241" s="27"/>
      <c r="C241" s="27"/>
      <c r="D241" s="27"/>
      <c r="E241" s="27"/>
      <c r="F241" s="27"/>
      <c r="G241" s="27"/>
    </row>
    <row r="242" spans="1:7" s="57" customFormat="1" x14ac:dyDescent="0.3">
      <c r="A242" s="27"/>
      <c r="B242" s="27"/>
      <c r="C242" s="27"/>
      <c r="D242" s="27"/>
      <c r="E242" s="27"/>
      <c r="F242" s="27"/>
      <c r="G242" s="27"/>
    </row>
    <row r="243" spans="1:7" s="57" customFormat="1" x14ac:dyDescent="0.3">
      <c r="A243" s="27"/>
      <c r="B243" s="27"/>
      <c r="C243" s="27"/>
      <c r="D243" s="27"/>
      <c r="E243" s="27"/>
      <c r="F243" s="27"/>
      <c r="G243" s="27"/>
    </row>
    <row r="244" spans="1:7" s="57" customFormat="1" x14ac:dyDescent="0.3">
      <c r="A244" s="27"/>
      <c r="B244" s="27"/>
      <c r="C244" s="27"/>
      <c r="D244" s="27"/>
      <c r="E244" s="27"/>
      <c r="F244" s="27"/>
      <c r="G244" s="27"/>
    </row>
    <row r="245" spans="1:7" s="57" customFormat="1" x14ac:dyDescent="0.3">
      <c r="A245" s="27"/>
      <c r="B245" s="27"/>
      <c r="C245" s="27"/>
      <c r="D245" s="27"/>
      <c r="E245" s="27"/>
      <c r="F245" s="27"/>
      <c r="G245" s="27"/>
    </row>
    <row r="246" spans="1:7" s="57" customFormat="1" x14ac:dyDescent="0.3">
      <c r="A246" s="27"/>
      <c r="B246" s="27"/>
      <c r="C246" s="27"/>
      <c r="D246" s="27"/>
      <c r="E246" s="27"/>
      <c r="F246" s="27"/>
      <c r="G246" s="27"/>
    </row>
    <row r="247" spans="1:7" s="57" customFormat="1" x14ac:dyDescent="0.3">
      <c r="A247" s="27"/>
      <c r="B247" s="27"/>
      <c r="C247" s="27"/>
      <c r="D247" s="27"/>
      <c r="E247" s="27"/>
      <c r="F247" s="27"/>
      <c r="G247" s="27"/>
    </row>
    <row r="248" spans="1:7" s="57" customFormat="1" x14ac:dyDescent="0.3">
      <c r="A248" s="27"/>
      <c r="B248" s="27"/>
      <c r="C248" s="27"/>
      <c r="D248" s="27"/>
      <c r="E248" s="27"/>
      <c r="F248" s="27"/>
      <c r="G248" s="27"/>
    </row>
    <row r="249" spans="1:7" s="57" customFormat="1" x14ac:dyDescent="0.3">
      <c r="A249" s="27"/>
      <c r="B249" s="27"/>
      <c r="C249" s="27"/>
      <c r="D249" s="27"/>
      <c r="E249" s="27"/>
      <c r="F249" s="27"/>
      <c r="G249" s="27"/>
    </row>
    <row r="250" spans="1:7" s="57" customFormat="1" x14ac:dyDescent="0.3">
      <c r="A250" s="27"/>
      <c r="B250" s="27"/>
      <c r="C250" s="27"/>
      <c r="D250" s="27"/>
      <c r="E250" s="27"/>
      <c r="F250" s="27"/>
      <c r="G250" s="27"/>
    </row>
    <row r="251" spans="1:7" s="57" customFormat="1" x14ac:dyDescent="0.3">
      <c r="A251" s="27"/>
      <c r="B251" s="27"/>
      <c r="C251" s="27"/>
      <c r="D251" s="27"/>
      <c r="E251" s="27"/>
      <c r="F251" s="27"/>
      <c r="G251" s="27"/>
    </row>
    <row r="252" spans="1:7" s="57" customFormat="1" x14ac:dyDescent="0.3">
      <c r="A252" s="27"/>
      <c r="B252" s="27"/>
      <c r="C252" s="27"/>
      <c r="D252" s="27"/>
      <c r="E252" s="27"/>
      <c r="F252" s="27"/>
      <c r="G252" s="27"/>
    </row>
    <row r="253" spans="1:7" s="57" customFormat="1" x14ac:dyDescent="0.3">
      <c r="A253" s="27"/>
      <c r="B253" s="27"/>
      <c r="C253" s="27"/>
      <c r="D253" s="27"/>
      <c r="E253" s="27"/>
      <c r="F253" s="27"/>
      <c r="G253" s="27"/>
    </row>
    <row r="254" spans="1:7" s="57" customFormat="1" x14ac:dyDescent="0.3">
      <c r="A254" s="27"/>
      <c r="B254" s="27"/>
      <c r="C254" s="27"/>
      <c r="D254" s="27"/>
      <c r="E254" s="27"/>
      <c r="F254" s="27"/>
      <c r="G254" s="27"/>
    </row>
    <row r="255" spans="1:7" s="57" customFormat="1" x14ac:dyDescent="0.3">
      <c r="A255" s="27"/>
      <c r="B255" s="27"/>
      <c r="C255" s="27"/>
      <c r="D255" s="27"/>
      <c r="E255" s="27"/>
      <c r="F255" s="27"/>
      <c r="G255" s="27"/>
    </row>
    <row r="256" spans="1:7" s="57" customFormat="1" x14ac:dyDescent="0.3">
      <c r="A256" s="27"/>
      <c r="B256" s="27"/>
      <c r="C256" s="27"/>
      <c r="D256" s="27"/>
      <c r="E256" s="27"/>
      <c r="F256" s="27"/>
      <c r="G256" s="27"/>
    </row>
    <row r="257" spans="1:24" s="57" customFormat="1" x14ac:dyDescent="0.3">
      <c r="A257" s="27"/>
      <c r="B257" s="27"/>
      <c r="C257" s="27"/>
      <c r="D257" s="27"/>
      <c r="E257" s="27"/>
      <c r="F257" s="27"/>
      <c r="G257" s="27"/>
    </row>
    <row r="258" spans="1:24" s="57" customFormat="1" x14ac:dyDescent="0.3">
      <c r="A258" s="27"/>
      <c r="B258" s="27"/>
      <c r="C258" s="27"/>
      <c r="D258" s="27"/>
      <c r="E258" s="27"/>
      <c r="F258" s="27"/>
      <c r="G258" s="27"/>
    </row>
    <row r="259" spans="1:24" s="57" customFormat="1" x14ac:dyDescent="0.3">
      <c r="A259" s="27"/>
      <c r="B259" s="27"/>
      <c r="C259" s="27"/>
      <c r="D259" s="27"/>
      <c r="E259" s="27"/>
      <c r="F259" s="27"/>
      <c r="G259" s="27"/>
      <c r="X259" s="27"/>
    </row>
    <row r="260" spans="1:24" s="57" customFormat="1" x14ac:dyDescent="0.3">
      <c r="A260" s="27"/>
      <c r="B260" s="27"/>
      <c r="X260" s="27"/>
    </row>
  </sheetData>
  <mergeCells count="2">
    <mergeCell ref="D12:H13"/>
    <mergeCell ref="D14:H14"/>
  </mergeCells>
  <hyperlinks>
    <hyperlink ref="D14:H14" r:id="rId1" display="1  OECD - Input-Output Tables (IOTs) 2021 ed" xr:uid="{0CECD341-0E97-4FE5-9F22-F02A133CE12B}"/>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45305-8AE2-4790-8D2B-AE9B6B267102}">
  <sheetPr>
    <tabColor rgb="FFF79646"/>
  </sheetPr>
  <dimension ref="A2:AW101"/>
  <sheetViews>
    <sheetView zoomScale="85" zoomScaleNormal="85" workbookViewId="0">
      <selection activeCell="E15" sqref="E15"/>
    </sheetView>
  </sheetViews>
  <sheetFormatPr defaultColWidth="11.44140625" defaultRowHeight="14.4" x14ac:dyDescent="0.3"/>
  <cols>
    <col min="1" max="1" width="18.5546875" style="27" customWidth="1"/>
    <col min="2" max="2" width="41.6640625" style="27" customWidth="1"/>
    <col min="3" max="47" width="23" style="27" customWidth="1"/>
    <col min="48" max="48" width="11.5546875" style="27" bestFit="1" customWidth="1"/>
    <col min="49" max="16384" width="11.44140625" style="27"/>
  </cols>
  <sheetData>
    <row r="2" spans="3:4" s="4" customFormat="1" ht="21" x14ac:dyDescent="0.3">
      <c r="C2" s="5" t="s">
        <v>70</v>
      </c>
      <c r="D2" s="6"/>
    </row>
    <row r="4" spans="3:4" x14ac:dyDescent="0.3">
      <c r="C4" s="33" t="s">
        <v>71</v>
      </c>
      <c r="D4" s="33" t="s">
        <v>72</v>
      </c>
    </row>
    <row r="5" spans="3:4" x14ac:dyDescent="0.3">
      <c r="C5" s="9"/>
      <c r="D5" s="34" t="s">
        <v>73</v>
      </c>
    </row>
    <row r="6" spans="3:4" x14ac:dyDescent="0.3">
      <c r="C6" s="13"/>
      <c r="D6" s="34" t="s">
        <v>75</v>
      </c>
    </row>
    <row r="7" spans="3:4" x14ac:dyDescent="0.3">
      <c r="C7" s="74"/>
      <c r="D7" s="34" t="s">
        <v>251</v>
      </c>
    </row>
    <row r="8" spans="3:4" x14ac:dyDescent="0.3">
      <c r="C8" s="35"/>
      <c r="D8" s="35"/>
    </row>
    <row r="9" spans="3:4" s="20" customFormat="1" ht="18" customHeight="1" x14ac:dyDescent="0.3">
      <c r="C9" s="44" t="s">
        <v>273</v>
      </c>
      <c r="D9" s="18"/>
    </row>
    <row r="19" spans="1:49" ht="19.5" customHeight="1" x14ac:dyDescent="0.3">
      <c r="C19" s="73" t="s">
        <v>4</v>
      </c>
      <c r="D19" s="73" t="s">
        <v>5</v>
      </c>
      <c r="E19" s="73" t="s">
        <v>6</v>
      </c>
      <c r="F19" s="73" t="s">
        <v>7</v>
      </c>
      <c r="G19" s="73" t="s">
        <v>8</v>
      </c>
      <c r="H19" s="73" t="s">
        <v>9</v>
      </c>
      <c r="I19" s="73" t="s">
        <v>10</v>
      </c>
      <c r="J19" s="73" t="s">
        <v>11</v>
      </c>
      <c r="K19" s="73" t="s">
        <v>12</v>
      </c>
      <c r="L19" s="73" t="s">
        <v>13</v>
      </c>
      <c r="M19" s="73" t="s">
        <v>14</v>
      </c>
      <c r="N19" s="73" t="s">
        <v>15</v>
      </c>
      <c r="O19" s="73" t="s">
        <v>16</v>
      </c>
      <c r="P19" s="73" t="s">
        <v>17</v>
      </c>
      <c r="Q19" s="73" t="s">
        <v>18</v>
      </c>
      <c r="R19" s="73" t="s">
        <v>19</v>
      </c>
      <c r="S19" s="73" t="s">
        <v>20</v>
      </c>
      <c r="T19" s="73" t="s">
        <v>21</v>
      </c>
      <c r="U19" s="73" t="s">
        <v>22</v>
      </c>
      <c r="V19" s="73" t="s">
        <v>23</v>
      </c>
      <c r="W19" s="73" t="s">
        <v>24</v>
      </c>
      <c r="X19" s="73" t="s">
        <v>25</v>
      </c>
      <c r="Y19" s="73" t="s">
        <v>26</v>
      </c>
      <c r="Z19" s="73" t="s">
        <v>27</v>
      </c>
      <c r="AA19" s="73" t="s">
        <v>28</v>
      </c>
      <c r="AB19" s="73" t="s">
        <v>29</v>
      </c>
      <c r="AC19" s="73" t="s">
        <v>30</v>
      </c>
      <c r="AD19" s="73" t="s">
        <v>31</v>
      </c>
      <c r="AE19" s="73" t="s">
        <v>32</v>
      </c>
      <c r="AF19" s="73" t="s">
        <v>33</v>
      </c>
      <c r="AG19" s="73" t="s">
        <v>34</v>
      </c>
      <c r="AH19" s="73" t="s">
        <v>35</v>
      </c>
      <c r="AI19" s="73" t="s">
        <v>36</v>
      </c>
      <c r="AJ19" s="73" t="s">
        <v>37</v>
      </c>
      <c r="AK19" s="73" t="s">
        <v>38</v>
      </c>
      <c r="AL19" s="73" t="s">
        <v>39</v>
      </c>
      <c r="AM19" s="73" t="s">
        <v>40</v>
      </c>
      <c r="AN19" s="73" t="s">
        <v>41</v>
      </c>
      <c r="AO19" s="73" t="s">
        <v>42</v>
      </c>
      <c r="AP19" s="73" t="s">
        <v>43</v>
      </c>
      <c r="AQ19" s="73" t="s">
        <v>44</v>
      </c>
      <c r="AR19" s="73" t="s">
        <v>45</v>
      </c>
      <c r="AS19" s="73" t="s">
        <v>46</v>
      </c>
      <c r="AT19" s="73" t="s">
        <v>47</v>
      </c>
      <c r="AU19" s="73" t="s">
        <v>48</v>
      </c>
    </row>
    <row r="20" spans="1:49" x14ac:dyDescent="0.3">
      <c r="A20" s="174" t="s">
        <v>0</v>
      </c>
      <c r="B20" s="175"/>
      <c r="C20" s="66">
        <f>C24</f>
        <v>0.38795975380031117</v>
      </c>
      <c r="D20" s="66">
        <f t="shared" ref="D20:AU20" si="0">D24</f>
        <v>0.24642805206575952</v>
      </c>
      <c r="E20" s="66">
        <f t="shared" si="0"/>
        <v>3.6445027180527376E-2</v>
      </c>
      <c r="F20" s="66">
        <f t="shared" si="0"/>
        <v>6.3810556632686616E-2</v>
      </c>
      <c r="G20" s="66">
        <f t="shared" si="0"/>
        <v>0.65204268387096787</v>
      </c>
      <c r="H20" s="66">
        <f t="shared" si="0"/>
        <v>5.2419949251030461E-2</v>
      </c>
      <c r="I20" s="66">
        <f t="shared" si="0"/>
        <v>5.6693473889783408E-2</v>
      </c>
      <c r="J20" s="66">
        <f t="shared" si="0"/>
        <v>0.1408593951219512</v>
      </c>
      <c r="K20" s="66">
        <f t="shared" si="0"/>
        <v>4.521459833590348E-2</v>
      </c>
      <c r="L20" s="66">
        <f t="shared" si="0"/>
        <v>2.9657328858321867E-3</v>
      </c>
      <c r="M20" s="66">
        <f t="shared" si="0"/>
        <v>2.8311628643128101E-2</v>
      </c>
      <c r="N20" s="66">
        <f t="shared" si="0"/>
        <v>5.8895199320140826E-2</v>
      </c>
      <c r="O20" s="66">
        <f t="shared" si="0"/>
        <v>3.8361677671648498E-2</v>
      </c>
      <c r="P20" s="66">
        <f t="shared" si="0"/>
        <v>1.6260634068512435E-2</v>
      </c>
      <c r="Q20" s="66">
        <f t="shared" si="0"/>
        <v>6.6008729615326563E-3</v>
      </c>
      <c r="R20" s="66">
        <f t="shared" si="0"/>
        <v>6.0052276188032579E-3</v>
      </c>
      <c r="S20" s="66">
        <f t="shared" si="0"/>
        <v>4.4834638620358219E-2</v>
      </c>
      <c r="T20" s="66">
        <f t="shared" si="0"/>
        <v>1.3332105223429399E-2</v>
      </c>
      <c r="U20" s="66">
        <f t="shared" si="0"/>
        <v>1.0321736882541132E-2</v>
      </c>
      <c r="V20" s="66">
        <f t="shared" si="0"/>
        <v>4.153336216835021E-3</v>
      </c>
      <c r="W20" s="66">
        <f t="shared" si="0"/>
        <v>1.4900933463023066E-2</v>
      </c>
      <c r="X20" s="66">
        <f t="shared" si="0"/>
        <v>1.0779112380014767E-2</v>
      </c>
      <c r="Y20" s="66">
        <f t="shared" si="0"/>
        <v>3.4970945726956592E-3</v>
      </c>
      <c r="Z20" s="66">
        <f t="shared" si="0"/>
        <v>7.5178881918694408E-3</v>
      </c>
      <c r="AA20" s="66">
        <f t="shared" si="0"/>
        <v>1.098178394768981E-3</v>
      </c>
      <c r="AB20" s="66">
        <f t="shared" si="0"/>
        <v>1.0225368183277678E-3</v>
      </c>
      <c r="AC20" s="66">
        <f t="shared" si="0"/>
        <v>2.6426962837064884E-3</v>
      </c>
      <c r="AD20" s="66">
        <f t="shared" si="0"/>
        <v>8.0985268793589582E-2</v>
      </c>
      <c r="AE20" s="66">
        <f t="shared" si="0"/>
        <v>1.6555293205473842E-2</v>
      </c>
      <c r="AF20" s="66">
        <f t="shared" si="0"/>
        <v>3.4682005683585159E-3</v>
      </c>
      <c r="AG20" s="66">
        <f t="shared" si="0"/>
        <v>2.4159751496538793E-2</v>
      </c>
      <c r="AH20" s="66">
        <f t="shared" si="0"/>
        <v>9.9932520685388476E-3</v>
      </c>
      <c r="AI20" s="66">
        <f t="shared" si="0"/>
        <v>1.0326574611837931E-2</v>
      </c>
      <c r="AJ20" s="66">
        <f t="shared" si="0"/>
        <v>5.0124739162555219E-3</v>
      </c>
      <c r="AK20" s="66">
        <f t="shared" si="0"/>
        <v>6.0821605029565571E-3</v>
      </c>
      <c r="AL20" s="66">
        <f t="shared" si="0"/>
        <v>1.3438354421262924E-3</v>
      </c>
      <c r="AM20" s="66">
        <f t="shared" si="0"/>
        <v>2.7764282587793595E-4</v>
      </c>
      <c r="AN20" s="66">
        <f t="shared" si="0"/>
        <v>1.7287118282405347E-3</v>
      </c>
      <c r="AO20" s="66">
        <f t="shared" si="0"/>
        <v>2.7131480839276884E-3</v>
      </c>
      <c r="AP20" s="66">
        <f t="shared" si="0"/>
        <v>2.0423343246383646E-3</v>
      </c>
      <c r="AQ20" s="66">
        <f t="shared" si="0"/>
        <v>2.1655391834584717E-3</v>
      </c>
      <c r="AR20" s="66">
        <f t="shared" si="0"/>
        <v>1.9175982449413593E-3</v>
      </c>
      <c r="AS20" s="66">
        <f t="shared" si="0"/>
        <v>5.724640283966468E-3</v>
      </c>
      <c r="AT20" s="66">
        <f t="shared" si="0"/>
        <v>4.7245131232522223E-3</v>
      </c>
      <c r="AU20" s="66">
        <f t="shared" si="0"/>
        <v>0</v>
      </c>
    </row>
    <row r="22" spans="1:49" s="69" customFormat="1" x14ac:dyDescent="0.3">
      <c r="A22" s="173"/>
      <c r="B22" s="173"/>
      <c r="C22" s="173"/>
      <c r="D22" s="173"/>
      <c r="E22" s="173"/>
      <c r="F22" s="173"/>
      <c r="G22" s="173"/>
      <c r="H22" s="173"/>
      <c r="I22" s="173"/>
      <c r="J22" s="173"/>
      <c r="K22" s="173"/>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c r="AP22" s="173"/>
      <c r="AQ22" s="173"/>
      <c r="AR22" s="173"/>
      <c r="AS22" s="173"/>
      <c r="AT22" s="173"/>
      <c r="AU22" s="173"/>
      <c r="AV22" s="68"/>
      <c r="AW22" s="68"/>
    </row>
    <row r="23" spans="1:49" s="69" customFormat="1" ht="21" customHeight="1" x14ac:dyDescent="0.3">
      <c r="A23" s="75"/>
      <c r="B23" s="75"/>
      <c r="C23" s="82" t="s">
        <v>4</v>
      </c>
      <c r="D23" s="82" t="s">
        <v>5</v>
      </c>
      <c r="E23" s="82" t="s">
        <v>6</v>
      </c>
      <c r="F23" s="82" t="s">
        <v>7</v>
      </c>
      <c r="G23" s="82" t="s">
        <v>8</v>
      </c>
      <c r="H23" s="82" t="s">
        <v>9</v>
      </c>
      <c r="I23" s="82" t="s">
        <v>10</v>
      </c>
      <c r="J23" s="82" t="s">
        <v>11</v>
      </c>
      <c r="K23" s="82" t="s">
        <v>12</v>
      </c>
      <c r="L23" s="82" t="s">
        <v>13</v>
      </c>
      <c r="M23" s="82" t="s">
        <v>14</v>
      </c>
      <c r="N23" s="82" t="s">
        <v>15</v>
      </c>
      <c r="O23" s="82" t="s">
        <v>16</v>
      </c>
      <c r="P23" s="82" t="s">
        <v>17</v>
      </c>
      <c r="Q23" s="82" t="s">
        <v>18</v>
      </c>
      <c r="R23" s="82" t="s">
        <v>19</v>
      </c>
      <c r="S23" s="82" t="s">
        <v>20</v>
      </c>
      <c r="T23" s="82" t="s">
        <v>21</v>
      </c>
      <c r="U23" s="82" t="s">
        <v>22</v>
      </c>
      <c r="V23" s="82" t="s">
        <v>23</v>
      </c>
      <c r="W23" s="82" t="s">
        <v>24</v>
      </c>
      <c r="X23" s="82" t="s">
        <v>25</v>
      </c>
      <c r="Y23" s="82" t="s">
        <v>26</v>
      </c>
      <c r="Z23" s="82" t="s">
        <v>27</v>
      </c>
      <c r="AA23" s="82" t="s">
        <v>28</v>
      </c>
      <c r="AB23" s="82" t="s">
        <v>29</v>
      </c>
      <c r="AC23" s="82" t="s">
        <v>30</v>
      </c>
      <c r="AD23" s="82" t="s">
        <v>31</v>
      </c>
      <c r="AE23" s="82" t="s">
        <v>32</v>
      </c>
      <c r="AF23" s="82" t="s">
        <v>33</v>
      </c>
      <c r="AG23" s="82" t="s">
        <v>34</v>
      </c>
      <c r="AH23" s="82" t="s">
        <v>35</v>
      </c>
      <c r="AI23" s="82" t="s">
        <v>36</v>
      </c>
      <c r="AJ23" s="82" t="s">
        <v>37</v>
      </c>
      <c r="AK23" s="82" t="s">
        <v>38</v>
      </c>
      <c r="AL23" s="82" t="s">
        <v>39</v>
      </c>
      <c r="AM23" s="82" t="s">
        <v>40</v>
      </c>
      <c r="AN23" s="82" t="s">
        <v>41</v>
      </c>
      <c r="AO23" s="82" t="s">
        <v>42</v>
      </c>
      <c r="AP23" s="82" t="s">
        <v>43</v>
      </c>
      <c r="AQ23" s="82" t="s">
        <v>44</v>
      </c>
      <c r="AR23" s="82" t="s">
        <v>45</v>
      </c>
      <c r="AS23" s="82" t="s">
        <v>46</v>
      </c>
      <c r="AT23" s="82" t="s">
        <v>47</v>
      </c>
      <c r="AU23" s="82" t="s">
        <v>48</v>
      </c>
      <c r="AV23" s="76"/>
      <c r="AW23" s="68"/>
    </row>
    <row r="24" spans="1:49" ht="15" customHeight="1" x14ac:dyDescent="0.3">
      <c r="A24" s="176" t="s">
        <v>272</v>
      </c>
      <c r="B24" s="79" t="s">
        <v>4</v>
      </c>
      <c r="C24" s="80" cm="1">
        <f t="array" ref="C24:AU68">(Sj!C64:AU64)*('IOT inverse Leontief'!C17:AU61)</f>
        <v>0.38795975380031117</v>
      </c>
      <c r="D24" s="80">
        <v>0.24642805206575952</v>
      </c>
      <c r="E24" s="80">
        <v>3.6445027180527376E-2</v>
      </c>
      <c r="F24" s="80">
        <v>6.3810556632686616E-2</v>
      </c>
      <c r="G24" s="80">
        <v>0.65204268387096787</v>
      </c>
      <c r="H24" s="80">
        <v>5.2419949251030461E-2</v>
      </c>
      <c r="I24" s="80">
        <v>5.6693473889783408E-2</v>
      </c>
      <c r="J24" s="80">
        <v>0.1408593951219512</v>
      </c>
      <c r="K24" s="80">
        <v>4.521459833590348E-2</v>
      </c>
      <c r="L24" s="80">
        <v>2.9657328858321867E-3</v>
      </c>
      <c r="M24" s="80">
        <v>2.8311628643128101E-2</v>
      </c>
      <c r="N24" s="80">
        <v>5.8895199320140826E-2</v>
      </c>
      <c r="O24" s="80">
        <v>3.8361677671648498E-2</v>
      </c>
      <c r="P24" s="80">
        <v>1.6260634068512435E-2</v>
      </c>
      <c r="Q24" s="80">
        <v>6.6008729615326563E-3</v>
      </c>
      <c r="R24" s="80">
        <v>6.0052276188032579E-3</v>
      </c>
      <c r="S24" s="80">
        <v>4.4834638620358219E-2</v>
      </c>
      <c r="T24" s="80">
        <v>1.3332105223429399E-2</v>
      </c>
      <c r="U24" s="80">
        <v>1.0321736882541132E-2</v>
      </c>
      <c r="V24" s="80">
        <v>4.153336216835021E-3</v>
      </c>
      <c r="W24" s="80">
        <v>1.4900933463023066E-2</v>
      </c>
      <c r="X24" s="80">
        <v>1.0779112380014767E-2</v>
      </c>
      <c r="Y24" s="80">
        <v>3.4970945726956592E-3</v>
      </c>
      <c r="Z24" s="80">
        <v>7.5178881918694408E-3</v>
      </c>
      <c r="AA24" s="80">
        <v>1.098178394768981E-3</v>
      </c>
      <c r="AB24" s="80">
        <v>1.0225368183277678E-3</v>
      </c>
      <c r="AC24" s="80">
        <v>2.6426962837064884E-3</v>
      </c>
      <c r="AD24" s="80">
        <v>8.0985268793589582E-2</v>
      </c>
      <c r="AE24" s="80">
        <v>1.6555293205473842E-2</v>
      </c>
      <c r="AF24" s="80">
        <v>3.4682005683585159E-3</v>
      </c>
      <c r="AG24" s="80">
        <v>2.4159751496538793E-2</v>
      </c>
      <c r="AH24" s="80">
        <v>9.9932520685388476E-3</v>
      </c>
      <c r="AI24" s="80">
        <v>1.0326574611837931E-2</v>
      </c>
      <c r="AJ24" s="80">
        <v>5.0124739162555219E-3</v>
      </c>
      <c r="AK24" s="80">
        <v>6.0821605029565571E-3</v>
      </c>
      <c r="AL24" s="80">
        <v>1.3438354421262924E-3</v>
      </c>
      <c r="AM24" s="80">
        <v>2.7764282587793595E-4</v>
      </c>
      <c r="AN24" s="80">
        <v>1.7287118282405347E-3</v>
      </c>
      <c r="AO24" s="80">
        <v>2.7131480839276884E-3</v>
      </c>
      <c r="AP24" s="80">
        <v>2.0423343246383646E-3</v>
      </c>
      <c r="AQ24" s="80">
        <v>2.1655391834584717E-3</v>
      </c>
      <c r="AR24" s="80">
        <v>1.9175982449413593E-3</v>
      </c>
      <c r="AS24" s="80">
        <v>5.724640283966468E-3</v>
      </c>
      <c r="AT24" s="80">
        <v>4.7245131232522223E-3</v>
      </c>
      <c r="AU24" s="80">
        <v>0</v>
      </c>
      <c r="AV24" s="76"/>
      <c r="AW24" s="68"/>
    </row>
    <row r="25" spans="1:49" x14ac:dyDescent="0.3">
      <c r="A25" s="176"/>
      <c r="B25" s="79" t="s">
        <v>5</v>
      </c>
      <c r="C25" s="81">
        <v>0</v>
      </c>
      <c r="D25" s="81">
        <v>7.5421918965580943</v>
      </c>
      <c r="E25" s="81">
        <v>0</v>
      </c>
      <c r="F25" s="81">
        <v>0</v>
      </c>
      <c r="G25" s="81">
        <v>0</v>
      </c>
      <c r="H25" s="81">
        <v>3.3177183070272445E-4</v>
      </c>
      <c r="I25" s="81">
        <v>0</v>
      </c>
      <c r="J25" s="81">
        <v>0</v>
      </c>
      <c r="K25" s="81">
        <v>0</v>
      </c>
      <c r="L25" s="81">
        <v>0</v>
      </c>
      <c r="M25" s="81">
        <v>0</v>
      </c>
      <c r="N25" s="81">
        <v>0</v>
      </c>
      <c r="O25" s="81">
        <v>0</v>
      </c>
      <c r="P25" s="81">
        <v>0</v>
      </c>
      <c r="Q25" s="81">
        <v>0</v>
      </c>
      <c r="R25" s="81">
        <v>0</v>
      </c>
      <c r="S25" s="81">
        <v>0</v>
      </c>
      <c r="T25" s="81">
        <v>0</v>
      </c>
      <c r="U25" s="81">
        <v>0</v>
      </c>
      <c r="V25" s="81">
        <v>0</v>
      </c>
      <c r="W25" s="81">
        <v>0</v>
      </c>
      <c r="X25" s="81">
        <v>0</v>
      </c>
      <c r="Y25" s="81">
        <v>0</v>
      </c>
      <c r="Z25" s="81">
        <v>0</v>
      </c>
      <c r="AA25" s="81">
        <v>0</v>
      </c>
      <c r="AB25" s="81">
        <v>0</v>
      </c>
      <c r="AC25" s="81">
        <v>0</v>
      </c>
      <c r="AD25" s="81">
        <v>0</v>
      </c>
      <c r="AE25" s="81">
        <v>0</v>
      </c>
      <c r="AF25" s="81">
        <v>0</v>
      </c>
      <c r="AG25" s="81">
        <v>0</v>
      </c>
      <c r="AH25" s="81">
        <v>0</v>
      </c>
      <c r="AI25" s="81">
        <v>0</v>
      </c>
      <c r="AJ25" s="81">
        <v>0</v>
      </c>
      <c r="AK25" s="81">
        <v>0</v>
      </c>
      <c r="AL25" s="81">
        <v>0</v>
      </c>
      <c r="AM25" s="81">
        <v>0</v>
      </c>
      <c r="AN25" s="81">
        <v>0</v>
      </c>
      <c r="AO25" s="81">
        <v>0</v>
      </c>
      <c r="AP25" s="81">
        <v>0</v>
      </c>
      <c r="AQ25" s="81">
        <v>0</v>
      </c>
      <c r="AR25" s="81">
        <v>0</v>
      </c>
      <c r="AS25" s="81">
        <v>0</v>
      </c>
      <c r="AT25" s="81">
        <v>0</v>
      </c>
      <c r="AU25" s="81">
        <v>0</v>
      </c>
      <c r="AV25" s="76"/>
      <c r="AW25" s="68"/>
    </row>
    <row r="26" spans="1:49" x14ac:dyDescent="0.3">
      <c r="A26" s="176"/>
      <c r="B26" s="79" t="s">
        <v>6</v>
      </c>
      <c r="C26" s="81">
        <v>6.0231194653929589E-3</v>
      </c>
      <c r="D26" s="81">
        <v>0.3211032193584139</v>
      </c>
      <c r="E26" s="81">
        <v>18.368293698985799</v>
      </c>
      <c r="F26" s="81">
        <v>0.22865449460046033</v>
      </c>
      <c r="G26" s="81">
        <v>3.9122561032258072</v>
      </c>
      <c r="H26" s="81">
        <v>2.8200605609731578E-3</v>
      </c>
      <c r="I26" s="81">
        <v>1.1548670607178102E-2</v>
      </c>
      <c r="J26" s="81">
        <v>8.4515637073170724E-2</v>
      </c>
      <c r="K26" s="81">
        <v>2.3634903675585909E-2</v>
      </c>
      <c r="L26" s="81">
        <v>0.31832199641265468</v>
      </c>
      <c r="M26" s="81">
        <v>2.3761545468339654E-2</v>
      </c>
      <c r="N26" s="81">
        <v>2.3838533058152239E-2</v>
      </c>
      <c r="O26" s="81">
        <v>3.0285535003933023E-2</v>
      </c>
      <c r="P26" s="81">
        <v>3.7941479493195686E-2</v>
      </c>
      <c r="Q26" s="81">
        <v>3.1804206087384615E-2</v>
      </c>
      <c r="R26" s="81">
        <v>1.4740104155244361E-2</v>
      </c>
      <c r="S26" s="81">
        <v>6.2768494068501504E-2</v>
      </c>
      <c r="T26" s="81">
        <v>3.1108245521335266E-2</v>
      </c>
      <c r="U26" s="81">
        <v>1.8766794331892968E-2</v>
      </c>
      <c r="V26" s="81">
        <v>6.526671197883604E-3</v>
      </c>
      <c r="W26" s="81">
        <v>1.7384422373526911E-2</v>
      </c>
      <c r="X26" s="81">
        <v>1.49249248338666E-2</v>
      </c>
      <c r="Y26" s="81">
        <v>5.3855256419513151E-2</v>
      </c>
      <c r="Z26" s="81">
        <v>1.7769553908055045E-2</v>
      </c>
      <c r="AA26" s="81">
        <v>2.1963567895379619E-3</v>
      </c>
      <c r="AB26" s="81">
        <v>9.3732541680045388E-4</v>
      </c>
      <c r="AC26" s="81">
        <v>2.5671906756005888E-2</v>
      </c>
      <c r="AD26" s="81">
        <v>0.64788215034871666</v>
      </c>
      <c r="AE26" s="81">
        <v>9.6020700591748276E-2</v>
      </c>
      <c r="AF26" s="81">
        <v>8.6705014208962889E-3</v>
      </c>
      <c r="AG26" s="81">
        <v>9.2612380736732031E-2</v>
      </c>
      <c r="AH26" s="81">
        <v>1.6655420114231412E-3</v>
      </c>
      <c r="AI26" s="81">
        <v>9.2939171506541372E-3</v>
      </c>
      <c r="AJ26" s="81">
        <v>7.5187108743832833E-3</v>
      </c>
      <c r="AK26" s="81">
        <v>4.4233894566956785E-3</v>
      </c>
      <c r="AL26" s="81">
        <v>1.3438354421262924E-3</v>
      </c>
      <c r="AM26" s="81">
        <v>2.7764282587793595E-4</v>
      </c>
      <c r="AN26" s="81">
        <v>1.7287118282405347E-3</v>
      </c>
      <c r="AO26" s="81">
        <v>2.2198484323044721E-3</v>
      </c>
      <c r="AP26" s="81">
        <v>2.0423343246383646E-3</v>
      </c>
      <c r="AQ26" s="81">
        <v>1.8561764429644043E-3</v>
      </c>
      <c r="AR26" s="81">
        <v>1.3423187714589515E-3</v>
      </c>
      <c r="AS26" s="81">
        <v>5.152176255569821E-3</v>
      </c>
      <c r="AT26" s="81">
        <v>4.7245131232522223E-3</v>
      </c>
      <c r="AU26" s="81">
        <v>0</v>
      </c>
      <c r="AV26" s="76"/>
      <c r="AW26" s="68"/>
    </row>
    <row r="27" spans="1:49" x14ac:dyDescent="0.3">
      <c r="A27" s="176"/>
      <c r="B27" s="79" t="s">
        <v>7</v>
      </c>
      <c r="C27" s="81">
        <v>7.0860229004623043E-4</v>
      </c>
      <c r="D27" s="81">
        <v>2.240255018779632E-2</v>
      </c>
      <c r="E27" s="81">
        <v>1.8222513590263688E-2</v>
      </c>
      <c r="F27" s="81">
        <v>5.4504850457086471</v>
      </c>
      <c r="G27" s="81">
        <v>1.2316361806451617</v>
      </c>
      <c r="H27" s="81">
        <v>6.6354366140544891E-4</v>
      </c>
      <c r="I27" s="81">
        <v>2.0997582922142005E-3</v>
      </c>
      <c r="J27" s="81">
        <v>1.1268751609756097E-2</v>
      </c>
      <c r="K27" s="81">
        <v>8.2208360610733604E-3</v>
      </c>
      <c r="L27" s="81">
        <v>9.8857762861072882E-4</v>
      </c>
      <c r="M27" s="81">
        <v>6.0667775663845926E-3</v>
      </c>
      <c r="N27" s="81">
        <v>8.4135999028772598E-3</v>
      </c>
      <c r="O27" s="81">
        <v>6.0571070007866051E-3</v>
      </c>
      <c r="P27" s="81">
        <v>5.8538282646644769E-2</v>
      </c>
      <c r="Q27" s="81">
        <v>5.4607221772679244E-2</v>
      </c>
      <c r="R27" s="81">
        <v>1.6923823289354639E-2</v>
      </c>
      <c r="S27" s="81">
        <v>4.0351174758322395E-2</v>
      </c>
      <c r="T27" s="81">
        <v>4.4440350744764663E-2</v>
      </c>
      <c r="U27" s="81">
        <v>1.5951775182109024E-2</v>
      </c>
      <c r="V27" s="81">
        <v>4.4500030894660944E-3</v>
      </c>
      <c r="W27" s="81">
        <v>9.9339556420153779E-3</v>
      </c>
      <c r="X27" s="81">
        <v>5.8041374353925675E-3</v>
      </c>
      <c r="Y27" s="81">
        <v>1.3988378290782637E-3</v>
      </c>
      <c r="Z27" s="81">
        <v>4.1006662864742412E-3</v>
      </c>
      <c r="AA27" s="81">
        <v>1.9218121908457166E-3</v>
      </c>
      <c r="AB27" s="81">
        <v>2.5563420458194196E-4</v>
      </c>
      <c r="AC27" s="81">
        <v>7.5505608105899669E-4</v>
      </c>
      <c r="AD27" s="81">
        <v>1.7996726398575465E-2</v>
      </c>
      <c r="AE27" s="81">
        <v>6.6221172821895359E-3</v>
      </c>
      <c r="AF27" s="81">
        <v>1.734100284179258E-3</v>
      </c>
      <c r="AG27" s="81">
        <v>8.0532504988462643E-3</v>
      </c>
      <c r="AH27" s="81">
        <v>3.3310840228462823E-4</v>
      </c>
      <c r="AI27" s="81">
        <v>2.0653149223675863E-3</v>
      </c>
      <c r="AJ27" s="81">
        <v>2.506236958127761E-3</v>
      </c>
      <c r="AK27" s="81">
        <v>1.6587710462608793E-3</v>
      </c>
      <c r="AL27" s="81">
        <v>2.6876708842525849E-4</v>
      </c>
      <c r="AM27" s="81">
        <v>1.3882141293896798E-4</v>
      </c>
      <c r="AN27" s="81">
        <v>6.4826693559020057E-4</v>
      </c>
      <c r="AO27" s="81">
        <v>4.932996516232161E-4</v>
      </c>
      <c r="AP27" s="81">
        <v>4.5385207214185887E-4</v>
      </c>
      <c r="AQ27" s="81">
        <v>3.0936274049406736E-4</v>
      </c>
      <c r="AR27" s="81">
        <v>3.8351964898827184E-4</v>
      </c>
      <c r="AS27" s="81">
        <v>1.1449280567932935E-3</v>
      </c>
      <c r="AT27" s="81">
        <v>6.7493044617888888E-4</v>
      </c>
      <c r="AU27" s="81">
        <v>0</v>
      </c>
      <c r="AV27" s="76"/>
      <c r="AW27" s="68"/>
    </row>
    <row r="28" spans="1:49" x14ac:dyDescent="0.3">
      <c r="A28" s="176"/>
      <c r="B28" s="79" t="s">
        <v>8</v>
      </c>
      <c r="C28" s="81">
        <v>0</v>
      </c>
      <c r="D28" s="81">
        <v>0</v>
      </c>
      <c r="E28" s="81">
        <v>3.6445027180527376E-2</v>
      </c>
      <c r="F28" s="81">
        <v>4.2540371088457742E-2</v>
      </c>
      <c r="G28" s="81">
        <v>74.260416774193558</v>
      </c>
      <c r="H28" s="81">
        <v>0</v>
      </c>
      <c r="I28" s="81">
        <v>0</v>
      </c>
      <c r="J28" s="81">
        <v>0</v>
      </c>
      <c r="K28" s="81">
        <v>0</v>
      </c>
      <c r="L28" s="81">
        <v>1.4828664429160933E-3</v>
      </c>
      <c r="M28" s="81">
        <v>0</v>
      </c>
      <c r="N28" s="81">
        <v>0</v>
      </c>
      <c r="O28" s="81">
        <v>0</v>
      </c>
      <c r="P28" s="81">
        <v>2.1680845424683248E-3</v>
      </c>
      <c r="Q28" s="81">
        <v>6.0007936013933242E-4</v>
      </c>
      <c r="R28" s="81">
        <v>0</v>
      </c>
      <c r="S28" s="81">
        <v>0</v>
      </c>
      <c r="T28" s="81">
        <v>0</v>
      </c>
      <c r="U28" s="81">
        <v>0</v>
      </c>
      <c r="V28" s="81">
        <v>0</v>
      </c>
      <c r="W28" s="81">
        <v>0</v>
      </c>
      <c r="X28" s="81">
        <v>0</v>
      </c>
      <c r="Y28" s="81">
        <v>3.4970945726956593E-4</v>
      </c>
      <c r="Z28" s="81">
        <v>0</v>
      </c>
      <c r="AA28" s="81">
        <v>1.3727229934612262E-4</v>
      </c>
      <c r="AB28" s="81">
        <v>0</v>
      </c>
      <c r="AC28" s="81">
        <v>0</v>
      </c>
      <c r="AD28" s="81">
        <v>0</v>
      </c>
      <c r="AE28" s="81">
        <v>0</v>
      </c>
      <c r="AF28" s="81">
        <v>0</v>
      </c>
      <c r="AG28" s="81">
        <v>0</v>
      </c>
      <c r="AH28" s="81">
        <v>0</v>
      </c>
      <c r="AI28" s="81">
        <v>0</v>
      </c>
      <c r="AJ28" s="81">
        <v>0</v>
      </c>
      <c r="AK28" s="81">
        <v>0</v>
      </c>
      <c r="AL28" s="81">
        <v>0</v>
      </c>
      <c r="AM28" s="81">
        <v>0</v>
      </c>
      <c r="AN28" s="81">
        <v>0</v>
      </c>
      <c r="AO28" s="81">
        <v>0</v>
      </c>
      <c r="AP28" s="81">
        <v>0</v>
      </c>
      <c r="AQ28" s="81">
        <v>0</v>
      </c>
      <c r="AR28" s="81">
        <v>0</v>
      </c>
      <c r="AS28" s="81">
        <v>0</v>
      </c>
      <c r="AT28" s="81">
        <v>0</v>
      </c>
      <c r="AU28" s="81">
        <v>0</v>
      </c>
      <c r="AV28" s="76"/>
      <c r="AW28" s="68"/>
    </row>
    <row r="29" spans="1:49" x14ac:dyDescent="0.3">
      <c r="A29" s="176"/>
      <c r="B29" s="79" t="s">
        <v>9</v>
      </c>
      <c r="C29" s="81">
        <v>6.7317217554391892E-2</v>
      </c>
      <c r="D29" s="81">
        <v>0.67954402236315503</v>
      </c>
      <c r="E29" s="81">
        <v>0.10933508154158213</v>
      </c>
      <c r="F29" s="81">
        <v>0.122303566879316</v>
      </c>
      <c r="G29" s="81">
        <v>1.3040853677419357</v>
      </c>
      <c r="H29" s="81">
        <v>0.21100688432693274</v>
      </c>
      <c r="I29" s="81">
        <v>3.1496374383213004E-2</v>
      </c>
      <c r="J29" s="81">
        <v>7.0429697560975599E-2</v>
      </c>
      <c r="K29" s="81">
        <v>2.877292621375676E-2</v>
      </c>
      <c r="L29" s="81">
        <v>5.9314657716643734E-3</v>
      </c>
      <c r="M29" s="81">
        <v>2.3255980671140937E-2</v>
      </c>
      <c r="N29" s="81">
        <v>3.3654399611509039E-2</v>
      </c>
      <c r="O29" s="81">
        <v>2.8266499337004158E-2</v>
      </c>
      <c r="P29" s="81">
        <v>2.2764887695917412E-2</v>
      </c>
      <c r="Q29" s="81">
        <v>1.1401507842647315E-2</v>
      </c>
      <c r="R29" s="81">
        <v>9.2808063199686722E-3</v>
      </c>
      <c r="S29" s="81">
        <v>7.1735421792573154E-2</v>
      </c>
      <c r="T29" s="81">
        <v>2.1109166603763215E-2</v>
      </c>
      <c r="U29" s="81">
        <v>1.6890114898703672E-2</v>
      </c>
      <c r="V29" s="81">
        <v>6.2300043252525323E-3</v>
      </c>
      <c r="W29" s="81">
        <v>3.1043611381298054E-2</v>
      </c>
      <c r="X29" s="81">
        <v>1.49249248338666E-2</v>
      </c>
      <c r="Y29" s="81">
        <v>6.2947702308521862E-3</v>
      </c>
      <c r="Z29" s="81">
        <v>1.5035776383738882E-2</v>
      </c>
      <c r="AA29" s="81">
        <v>2.059084490191839E-3</v>
      </c>
      <c r="AB29" s="81">
        <v>2.0450736366555357E-3</v>
      </c>
      <c r="AC29" s="81">
        <v>6.7955047295309694E-3</v>
      </c>
      <c r="AD29" s="81">
        <v>0.13497544798931599</v>
      </c>
      <c r="AE29" s="81">
        <v>3.6421645052042449E-2</v>
      </c>
      <c r="AF29" s="81">
        <v>7.8034512788066595E-3</v>
      </c>
      <c r="AG29" s="81">
        <v>4.8319502993077586E-2</v>
      </c>
      <c r="AH29" s="81">
        <v>3.3977057033032075E-2</v>
      </c>
      <c r="AI29" s="81">
        <v>1.6522519378940691E-2</v>
      </c>
      <c r="AJ29" s="81">
        <v>1.0024947832511044E-2</v>
      </c>
      <c r="AK29" s="81">
        <v>1.6034786780521833E-2</v>
      </c>
      <c r="AL29" s="81">
        <v>2.9564379726778433E-3</v>
      </c>
      <c r="AM29" s="81">
        <v>4.1646423881690388E-4</v>
      </c>
      <c r="AN29" s="81">
        <v>3.6735126350111364E-3</v>
      </c>
      <c r="AO29" s="81">
        <v>6.4128954711018087E-3</v>
      </c>
      <c r="AP29" s="81">
        <v>3.8577426132058003E-3</v>
      </c>
      <c r="AQ29" s="81">
        <v>4.3310783669169434E-3</v>
      </c>
      <c r="AR29" s="81">
        <v>4.2187161388709902E-3</v>
      </c>
      <c r="AS29" s="81">
        <v>9.1594244543463481E-3</v>
      </c>
      <c r="AT29" s="81">
        <v>1.1473817585041112E-2</v>
      </c>
      <c r="AU29" s="81">
        <v>0</v>
      </c>
      <c r="AV29" s="76"/>
      <c r="AW29" s="68"/>
    </row>
    <row r="30" spans="1:49" x14ac:dyDescent="0.3">
      <c r="A30" s="176"/>
      <c r="B30" s="79" t="s">
        <v>10</v>
      </c>
      <c r="C30" s="81">
        <v>7.0860229004623043E-4</v>
      </c>
      <c r="D30" s="81">
        <v>0.11948026766824704</v>
      </c>
      <c r="E30" s="81">
        <v>1.8222513590263688E-2</v>
      </c>
      <c r="F30" s="81">
        <v>1.5952639158171654E-2</v>
      </c>
      <c r="G30" s="81">
        <v>0.28979674838709685</v>
      </c>
      <c r="H30" s="81">
        <v>6.6354366140544891E-4</v>
      </c>
      <c r="I30" s="81">
        <v>1.236757634114164</v>
      </c>
      <c r="J30" s="81">
        <v>1.408593951219512E-2</v>
      </c>
      <c r="K30" s="81">
        <v>1.130364958397587E-2</v>
      </c>
      <c r="L30" s="81">
        <v>9.8857762861072882E-4</v>
      </c>
      <c r="M30" s="81">
        <v>5.0556479719871608E-3</v>
      </c>
      <c r="N30" s="81">
        <v>9.8158665533568043E-3</v>
      </c>
      <c r="O30" s="81">
        <v>2.0190356669288683E-2</v>
      </c>
      <c r="P30" s="81">
        <v>7.5882958986391372E-3</v>
      </c>
      <c r="Q30" s="81">
        <v>3.000396800696662E-3</v>
      </c>
      <c r="R30" s="81">
        <v>3.2755787011654138E-3</v>
      </c>
      <c r="S30" s="81">
        <v>2.241731931017911E-2</v>
      </c>
      <c r="T30" s="81">
        <v>6.6660526117146993E-3</v>
      </c>
      <c r="U30" s="81">
        <v>4.691698582973242E-3</v>
      </c>
      <c r="V30" s="81">
        <v>4.7466699620971669E-3</v>
      </c>
      <c r="W30" s="81">
        <v>6.2087222762596105E-3</v>
      </c>
      <c r="X30" s="81">
        <v>1.3266599852325868E-2</v>
      </c>
      <c r="Y30" s="81">
        <v>1.0491283718086978E-3</v>
      </c>
      <c r="Z30" s="81">
        <v>2.7337775243161605E-3</v>
      </c>
      <c r="AA30" s="81">
        <v>5.4908919738449048E-4</v>
      </c>
      <c r="AB30" s="81">
        <v>3.4084560610925599E-4</v>
      </c>
      <c r="AC30" s="81">
        <v>1.132584121588495E-3</v>
      </c>
      <c r="AD30" s="81">
        <v>2.6995089597863196E-2</v>
      </c>
      <c r="AE30" s="81">
        <v>1.1588705243831689E-2</v>
      </c>
      <c r="AF30" s="81">
        <v>2.1676253552240722E-3</v>
      </c>
      <c r="AG30" s="81">
        <v>8.0532504988462643E-3</v>
      </c>
      <c r="AH30" s="81">
        <v>8.3277100571157059E-4</v>
      </c>
      <c r="AI30" s="81">
        <v>6.195944767102759E-3</v>
      </c>
      <c r="AJ30" s="81">
        <v>1.8796777185958208E-3</v>
      </c>
      <c r="AK30" s="81">
        <v>2.2116947283478392E-3</v>
      </c>
      <c r="AL30" s="81">
        <v>5.3753417685051697E-4</v>
      </c>
      <c r="AM30" s="81">
        <v>1.3882141293896798E-4</v>
      </c>
      <c r="AN30" s="81">
        <v>1.2965338711804011E-3</v>
      </c>
      <c r="AO30" s="81">
        <v>1.2332491290580404E-3</v>
      </c>
      <c r="AP30" s="81">
        <v>6.8077810821278828E-4</v>
      </c>
      <c r="AQ30" s="81">
        <v>3.0936274049406736E-4</v>
      </c>
      <c r="AR30" s="81">
        <v>5.7527947348240773E-4</v>
      </c>
      <c r="AS30" s="81">
        <v>2.289856113586587E-3</v>
      </c>
      <c r="AT30" s="81">
        <v>3.3746522308944443E-3</v>
      </c>
      <c r="AU30" s="81">
        <v>0</v>
      </c>
      <c r="AV30" s="76"/>
      <c r="AW30" s="68"/>
    </row>
    <row r="31" spans="1:49" x14ac:dyDescent="0.3">
      <c r="A31" s="176"/>
      <c r="B31" s="79" t="s">
        <v>11</v>
      </c>
      <c r="C31" s="81">
        <v>1.0629034350693456E-3</v>
      </c>
      <c r="D31" s="81">
        <v>5.9740133834123521E-2</v>
      </c>
      <c r="E31" s="81">
        <v>3.6445027180527376E-2</v>
      </c>
      <c r="F31" s="81">
        <v>6.3810556632686616E-2</v>
      </c>
      <c r="G31" s="81">
        <v>0.50714430967741952</v>
      </c>
      <c r="H31" s="81">
        <v>1.1612014074595355E-3</v>
      </c>
      <c r="I31" s="81">
        <v>4.199516584428401E-3</v>
      </c>
      <c r="J31" s="81">
        <v>3.749677098146341</v>
      </c>
      <c r="K31" s="81">
        <v>1.438646310687838E-2</v>
      </c>
      <c r="L31" s="81">
        <v>1.4828664429160933E-3</v>
      </c>
      <c r="M31" s="81">
        <v>3.0333887831922963E-3</v>
      </c>
      <c r="N31" s="81">
        <v>5.6090666019181735E-3</v>
      </c>
      <c r="O31" s="81">
        <v>1.0095178334644342E-2</v>
      </c>
      <c r="P31" s="81">
        <v>1.6260634068512435E-2</v>
      </c>
      <c r="Q31" s="81">
        <v>4.200555520975327E-3</v>
      </c>
      <c r="R31" s="81">
        <v>6.0052276188032579E-3</v>
      </c>
      <c r="S31" s="81">
        <v>2.241731931017911E-2</v>
      </c>
      <c r="T31" s="81">
        <v>1.5554122760667633E-2</v>
      </c>
      <c r="U31" s="81">
        <v>2.1581813481676912E-2</v>
      </c>
      <c r="V31" s="81">
        <v>2.9666687263107294E-3</v>
      </c>
      <c r="W31" s="81">
        <v>9.9339556420153779E-3</v>
      </c>
      <c r="X31" s="81">
        <v>3.0679012158503566E-2</v>
      </c>
      <c r="Y31" s="81">
        <v>1.3988378290782637E-3</v>
      </c>
      <c r="Z31" s="81">
        <v>2.7337775243161605E-3</v>
      </c>
      <c r="AA31" s="81">
        <v>2.1963567895379619E-3</v>
      </c>
      <c r="AB31" s="81">
        <v>2.5563420458194196E-4</v>
      </c>
      <c r="AC31" s="81">
        <v>1.8876402026474918E-3</v>
      </c>
      <c r="AD31" s="81">
        <v>3.5993452797150931E-2</v>
      </c>
      <c r="AE31" s="81">
        <v>8.2776466027369208E-3</v>
      </c>
      <c r="AF31" s="81">
        <v>2.6011504262688869E-3</v>
      </c>
      <c r="AG31" s="81">
        <v>8.0532504988462643E-3</v>
      </c>
      <c r="AH31" s="81">
        <v>6.6621680456925645E-4</v>
      </c>
      <c r="AI31" s="81">
        <v>1.0326574611837931E-2</v>
      </c>
      <c r="AJ31" s="81">
        <v>2.506236958127761E-3</v>
      </c>
      <c r="AK31" s="81">
        <v>1.6587710462608793E-3</v>
      </c>
      <c r="AL31" s="81">
        <v>5.3753417685051697E-4</v>
      </c>
      <c r="AM31" s="81">
        <v>1.3882141293896798E-4</v>
      </c>
      <c r="AN31" s="81">
        <v>6.4826693559020057E-4</v>
      </c>
      <c r="AO31" s="81">
        <v>9.865993032464322E-4</v>
      </c>
      <c r="AP31" s="81">
        <v>4.5385207214185887E-4</v>
      </c>
      <c r="AQ31" s="81">
        <v>6.1872548098813472E-4</v>
      </c>
      <c r="AR31" s="81">
        <v>5.7527947348240773E-4</v>
      </c>
      <c r="AS31" s="81">
        <v>1.1449280567932935E-3</v>
      </c>
      <c r="AT31" s="81">
        <v>1.3498608923577778E-3</v>
      </c>
      <c r="AU31" s="81">
        <v>0</v>
      </c>
      <c r="AV31" s="76"/>
      <c r="AW31" s="68"/>
    </row>
    <row r="32" spans="1:49" x14ac:dyDescent="0.3">
      <c r="A32" s="176"/>
      <c r="B32" s="79" t="s">
        <v>12</v>
      </c>
      <c r="C32" s="81">
        <v>3.8973125952542673E-3</v>
      </c>
      <c r="D32" s="81">
        <v>5.9740133834123521E-2</v>
      </c>
      <c r="E32" s="81">
        <v>3.6445027180527376E-2</v>
      </c>
      <c r="F32" s="81">
        <v>6.3810556632686616E-2</v>
      </c>
      <c r="G32" s="81">
        <v>0.79694105806451632</v>
      </c>
      <c r="H32" s="81">
        <v>6.6354366140544884E-3</v>
      </c>
      <c r="I32" s="81">
        <v>2.5197099506570404E-2</v>
      </c>
      <c r="J32" s="81">
        <v>0.17748283785365851</v>
      </c>
      <c r="K32" s="81">
        <v>1.3739072267068853</v>
      </c>
      <c r="L32" s="81">
        <v>2.9657328858321867E-3</v>
      </c>
      <c r="M32" s="81">
        <v>1.7694767901955063E-2</v>
      </c>
      <c r="N32" s="81">
        <v>6.1699732621099901E-2</v>
      </c>
      <c r="O32" s="81">
        <v>3.3314088504326329E-2</v>
      </c>
      <c r="P32" s="81">
        <v>3.252126813702487E-2</v>
      </c>
      <c r="Q32" s="81">
        <v>8.4011110419506541E-3</v>
      </c>
      <c r="R32" s="81">
        <v>1.2010455237606516E-2</v>
      </c>
      <c r="S32" s="81">
        <v>6.7251957930537329E-2</v>
      </c>
      <c r="T32" s="81">
        <v>2.7775219215477917E-2</v>
      </c>
      <c r="U32" s="81">
        <v>2.0643473765082264E-2</v>
      </c>
      <c r="V32" s="81">
        <v>5.0433368347282403E-3</v>
      </c>
      <c r="W32" s="81">
        <v>1.6142677918274988E-2</v>
      </c>
      <c r="X32" s="81">
        <v>2.6533199704651737E-2</v>
      </c>
      <c r="Y32" s="81">
        <v>4.5462229445043566E-3</v>
      </c>
      <c r="Z32" s="81">
        <v>1.3668887621580804E-2</v>
      </c>
      <c r="AA32" s="81">
        <v>1.2354506941151034E-3</v>
      </c>
      <c r="AB32" s="81">
        <v>1.0225368183277678E-3</v>
      </c>
      <c r="AC32" s="81">
        <v>2.26516824317699E-3</v>
      </c>
      <c r="AD32" s="81">
        <v>6.2988542395014127E-2</v>
      </c>
      <c r="AE32" s="81">
        <v>1.8210822526021225E-2</v>
      </c>
      <c r="AF32" s="81">
        <v>3.9017256394033297E-3</v>
      </c>
      <c r="AG32" s="81">
        <v>2.0133126247115659E-2</v>
      </c>
      <c r="AH32" s="81">
        <v>2.1652046148500836E-3</v>
      </c>
      <c r="AI32" s="81">
        <v>3.6143011141432764E-2</v>
      </c>
      <c r="AJ32" s="81">
        <v>6.8921516348513425E-3</v>
      </c>
      <c r="AK32" s="81">
        <v>1.0505549959652236E-2</v>
      </c>
      <c r="AL32" s="81">
        <v>4.0315063263788769E-3</v>
      </c>
      <c r="AM32" s="81">
        <v>2.7764282587793595E-4</v>
      </c>
      <c r="AN32" s="81">
        <v>4.9700465061915371E-3</v>
      </c>
      <c r="AO32" s="81">
        <v>2.4664982581160807E-3</v>
      </c>
      <c r="AP32" s="81">
        <v>1.8154082885674355E-3</v>
      </c>
      <c r="AQ32" s="81">
        <v>2.1655391834584717E-3</v>
      </c>
      <c r="AR32" s="81">
        <v>1.3423187714589515E-3</v>
      </c>
      <c r="AS32" s="81">
        <v>5.152176255569821E-3</v>
      </c>
      <c r="AT32" s="81">
        <v>6.074374015609999E-3</v>
      </c>
      <c r="AU32" s="81">
        <v>0</v>
      </c>
      <c r="AV32" s="76"/>
      <c r="AW32" s="68"/>
    </row>
    <row r="33" spans="1:49" x14ac:dyDescent="0.3">
      <c r="A33" s="176"/>
      <c r="B33" s="79" t="s">
        <v>13</v>
      </c>
      <c r="C33" s="81">
        <v>6.731721755439189E-3</v>
      </c>
      <c r="D33" s="81">
        <v>0.4853885874022536</v>
      </c>
      <c r="E33" s="81">
        <v>0.16400262231237317</v>
      </c>
      <c r="F33" s="81">
        <v>0.28714750484708973</v>
      </c>
      <c r="G33" s="81">
        <v>3.4051117935483877</v>
      </c>
      <c r="H33" s="81">
        <v>3.1518323916758821E-3</v>
      </c>
      <c r="I33" s="81">
        <v>1.2598549753285202E-2</v>
      </c>
      <c r="J33" s="81">
        <v>0.10705314029268291</v>
      </c>
      <c r="K33" s="81">
        <v>2.260729916795174E-2</v>
      </c>
      <c r="L33" s="81">
        <v>0.51850896620632725</v>
      </c>
      <c r="M33" s="81">
        <v>2.6289369454333234E-2</v>
      </c>
      <c r="N33" s="81">
        <v>2.524079970863178E-2</v>
      </c>
      <c r="O33" s="81">
        <v>3.432360633779076E-2</v>
      </c>
      <c r="P33" s="81">
        <v>3.5773394950727358E-2</v>
      </c>
      <c r="Q33" s="81">
        <v>2.0402698244737304E-2</v>
      </c>
      <c r="R33" s="81">
        <v>1.2556385021134086E-2</v>
      </c>
      <c r="S33" s="81">
        <v>6.2768494068501504E-2</v>
      </c>
      <c r="T33" s="81">
        <v>3.2219254289954383E-2</v>
      </c>
      <c r="U33" s="81">
        <v>1.8766794331892968E-2</v>
      </c>
      <c r="V33" s="81">
        <v>6.2300043252525323E-3</v>
      </c>
      <c r="W33" s="81">
        <v>1.7384422373526911E-2</v>
      </c>
      <c r="X33" s="81">
        <v>1.7412412306177703E-2</v>
      </c>
      <c r="Y33" s="81">
        <v>1.3638668833513071E-2</v>
      </c>
      <c r="Z33" s="81">
        <v>2.2553664575608326E-2</v>
      </c>
      <c r="AA33" s="81">
        <v>2.4709013882302068E-3</v>
      </c>
      <c r="AB33" s="81">
        <v>9.3732541680045388E-4</v>
      </c>
      <c r="AC33" s="81">
        <v>3.6997747971890836E-2</v>
      </c>
      <c r="AD33" s="81">
        <v>1.007816678320226</v>
      </c>
      <c r="AE33" s="81">
        <v>0.12416469904105379</v>
      </c>
      <c r="AF33" s="81">
        <v>8.6705014208962889E-3</v>
      </c>
      <c r="AG33" s="81">
        <v>0.12885200798154023</v>
      </c>
      <c r="AH33" s="81">
        <v>1.498987810280827E-3</v>
      </c>
      <c r="AI33" s="81">
        <v>9.2939171506541372E-3</v>
      </c>
      <c r="AJ33" s="81">
        <v>5.6390331557874618E-3</v>
      </c>
      <c r="AK33" s="81">
        <v>4.9763131387826377E-3</v>
      </c>
      <c r="AL33" s="81">
        <v>1.6126025305515509E-3</v>
      </c>
      <c r="AM33" s="81">
        <v>2.7764282587793595E-4</v>
      </c>
      <c r="AN33" s="81">
        <v>1.7287118282405347E-3</v>
      </c>
      <c r="AO33" s="81">
        <v>2.4664982581160807E-3</v>
      </c>
      <c r="AP33" s="81">
        <v>2.0423343246383646E-3</v>
      </c>
      <c r="AQ33" s="81">
        <v>2.1655391834584717E-3</v>
      </c>
      <c r="AR33" s="81">
        <v>1.3423187714589515E-3</v>
      </c>
      <c r="AS33" s="81">
        <v>4.579712227173174E-3</v>
      </c>
      <c r="AT33" s="81">
        <v>4.7245131232522223E-3</v>
      </c>
      <c r="AU33" s="81">
        <v>0</v>
      </c>
      <c r="AV33" s="76"/>
      <c r="AW33" s="68"/>
    </row>
    <row r="34" spans="1:49" x14ac:dyDescent="0.3">
      <c r="A34" s="176"/>
      <c r="B34" s="79" t="s">
        <v>14</v>
      </c>
      <c r="C34" s="81">
        <v>1.8777960686225104E-2</v>
      </c>
      <c r="D34" s="81">
        <v>0.16428536804383967</v>
      </c>
      <c r="E34" s="81">
        <v>0.12755759513184581</v>
      </c>
      <c r="F34" s="81">
        <v>0.33500542232160468</v>
      </c>
      <c r="G34" s="81">
        <v>3.115315045161291</v>
      </c>
      <c r="H34" s="81">
        <v>6.9672084447572136E-3</v>
      </c>
      <c r="I34" s="81">
        <v>4.8294440720926611E-2</v>
      </c>
      <c r="J34" s="81">
        <v>0.25072972331707311</v>
      </c>
      <c r="K34" s="81">
        <v>7.6042733564928577E-2</v>
      </c>
      <c r="L34" s="81">
        <v>1.0380065100412653E-2</v>
      </c>
      <c r="M34" s="81">
        <v>0.66380657872191418</v>
      </c>
      <c r="N34" s="81">
        <v>0.193512797766177</v>
      </c>
      <c r="O34" s="81">
        <v>0.16959899602202494</v>
      </c>
      <c r="P34" s="81">
        <v>0.11382443847958705</v>
      </c>
      <c r="Q34" s="81">
        <v>3.3604444167802616E-2</v>
      </c>
      <c r="R34" s="81">
        <v>3.1663927444598998E-2</v>
      </c>
      <c r="S34" s="81">
        <v>0.16140469903328958</v>
      </c>
      <c r="T34" s="81">
        <v>6.6660526117146998E-2</v>
      </c>
      <c r="U34" s="81">
        <v>3.6595248947191288E-2</v>
      </c>
      <c r="V34" s="81">
        <v>2.1360014829437252E-2</v>
      </c>
      <c r="W34" s="81">
        <v>4.5944544844321117E-2</v>
      </c>
      <c r="X34" s="81">
        <v>3.0679012158503566E-2</v>
      </c>
      <c r="Y34" s="81">
        <v>1.4338087748052203E-2</v>
      </c>
      <c r="Z34" s="81">
        <v>3.9639774102584333E-2</v>
      </c>
      <c r="AA34" s="81">
        <v>6.0399811712293951E-3</v>
      </c>
      <c r="AB34" s="81">
        <v>1.6190166290189659E-3</v>
      </c>
      <c r="AC34" s="81">
        <v>6.4179766890014719E-3</v>
      </c>
      <c r="AD34" s="81">
        <v>0.16197053758717916</v>
      </c>
      <c r="AE34" s="81">
        <v>3.6421645052042449E-2</v>
      </c>
      <c r="AF34" s="81">
        <v>1.0838126776120362E-2</v>
      </c>
      <c r="AG34" s="81">
        <v>4.0266252494231318E-2</v>
      </c>
      <c r="AH34" s="81">
        <v>2.9979756205616541E-3</v>
      </c>
      <c r="AI34" s="81">
        <v>2.2718464146043445E-2</v>
      </c>
      <c r="AJ34" s="81">
        <v>1.0024947832511044E-2</v>
      </c>
      <c r="AK34" s="81">
        <v>9.9526262775652755E-3</v>
      </c>
      <c r="AL34" s="81">
        <v>2.1501367074020679E-3</v>
      </c>
      <c r="AM34" s="81">
        <v>5.5528565175587191E-4</v>
      </c>
      <c r="AN34" s="81">
        <v>4.10569059207127E-3</v>
      </c>
      <c r="AO34" s="81">
        <v>3.4530975613625129E-3</v>
      </c>
      <c r="AP34" s="81">
        <v>2.4961863967802238E-3</v>
      </c>
      <c r="AQ34" s="81">
        <v>1.8561764429644043E-3</v>
      </c>
      <c r="AR34" s="81">
        <v>5.9445545593182136E-3</v>
      </c>
      <c r="AS34" s="81">
        <v>6.8695683407597619E-3</v>
      </c>
      <c r="AT34" s="81">
        <v>9.4490262465044446E-3</v>
      </c>
      <c r="AU34" s="81">
        <v>0</v>
      </c>
      <c r="AV34" s="76"/>
      <c r="AW34" s="68"/>
    </row>
    <row r="35" spans="1:49" x14ac:dyDescent="0.3">
      <c r="A35" s="176"/>
      <c r="B35" s="79" t="s">
        <v>15</v>
      </c>
      <c r="C35" s="81">
        <v>1.7715057251155761E-3</v>
      </c>
      <c r="D35" s="81">
        <v>2.240255018779632E-2</v>
      </c>
      <c r="E35" s="81">
        <v>1.8222513590263688E-2</v>
      </c>
      <c r="F35" s="81">
        <v>2.1270185544228871E-2</v>
      </c>
      <c r="G35" s="81">
        <v>0.21734756129032262</v>
      </c>
      <c r="H35" s="81">
        <v>8.2942957675681106E-4</v>
      </c>
      <c r="I35" s="81">
        <v>3.1496374383213005E-3</v>
      </c>
      <c r="J35" s="81">
        <v>1.408593951219512E-2</v>
      </c>
      <c r="K35" s="81">
        <v>7.1932315534391899E-3</v>
      </c>
      <c r="L35" s="81">
        <v>9.8857762861072882E-4</v>
      </c>
      <c r="M35" s="81">
        <v>5.5612127691858759E-3</v>
      </c>
      <c r="N35" s="81">
        <v>1.4387255833920116</v>
      </c>
      <c r="O35" s="81">
        <v>7.0666248342510394E-3</v>
      </c>
      <c r="P35" s="81">
        <v>5.4202113561708119E-3</v>
      </c>
      <c r="Q35" s="81">
        <v>4.8006348811146593E-3</v>
      </c>
      <c r="R35" s="81">
        <v>2.7296489176378449E-3</v>
      </c>
      <c r="S35" s="81">
        <v>1.7933855448143288E-2</v>
      </c>
      <c r="T35" s="81">
        <v>5.5550438430955829E-3</v>
      </c>
      <c r="U35" s="81">
        <v>3.7533588663785939E-3</v>
      </c>
      <c r="V35" s="81">
        <v>1.4833343631553647E-3</v>
      </c>
      <c r="W35" s="81">
        <v>6.2087222762596105E-3</v>
      </c>
      <c r="X35" s="81">
        <v>2.4874874723111004E-3</v>
      </c>
      <c r="Y35" s="81">
        <v>1.0491283718086978E-3</v>
      </c>
      <c r="Z35" s="81">
        <v>2.7337775243161605E-3</v>
      </c>
      <c r="AA35" s="81">
        <v>4.1181689803836786E-4</v>
      </c>
      <c r="AB35" s="81">
        <v>3.4084560610925599E-4</v>
      </c>
      <c r="AC35" s="81">
        <v>7.5505608105899669E-4</v>
      </c>
      <c r="AD35" s="81">
        <v>1.7996726398575465E-2</v>
      </c>
      <c r="AE35" s="81">
        <v>4.9665879616421519E-3</v>
      </c>
      <c r="AF35" s="81">
        <v>1.3005752131344435E-3</v>
      </c>
      <c r="AG35" s="81">
        <v>8.0532504988462643E-3</v>
      </c>
      <c r="AH35" s="81">
        <v>4.9966260342694231E-4</v>
      </c>
      <c r="AI35" s="81">
        <v>3.0979723835513795E-3</v>
      </c>
      <c r="AJ35" s="81">
        <v>1.8796777185958208E-3</v>
      </c>
      <c r="AK35" s="81">
        <v>2.2116947283478392E-3</v>
      </c>
      <c r="AL35" s="81">
        <v>2.6876708842525849E-4</v>
      </c>
      <c r="AM35" s="81">
        <v>0</v>
      </c>
      <c r="AN35" s="81">
        <v>6.4826693559020057E-4</v>
      </c>
      <c r="AO35" s="81">
        <v>4.932996516232161E-4</v>
      </c>
      <c r="AP35" s="81">
        <v>4.5385207214185887E-4</v>
      </c>
      <c r="AQ35" s="81">
        <v>3.0936274049406736E-4</v>
      </c>
      <c r="AR35" s="81">
        <v>6.519834032800622E-3</v>
      </c>
      <c r="AS35" s="81">
        <v>1.1449280567932935E-3</v>
      </c>
      <c r="AT35" s="81">
        <v>1.3498608923577778E-3</v>
      </c>
      <c r="AU35" s="81">
        <v>0</v>
      </c>
      <c r="AV35" s="76"/>
      <c r="AW35" s="68"/>
    </row>
    <row r="36" spans="1:49" x14ac:dyDescent="0.3">
      <c r="A36" s="176"/>
      <c r="B36" s="79" t="s">
        <v>16</v>
      </c>
      <c r="C36" s="81">
        <v>5.314517175346728E-3</v>
      </c>
      <c r="D36" s="81">
        <v>9.7077717480450715E-2</v>
      </c>
      <c r="E36" s="81">
        <v>5.4667540770791063E-2</v>
      </c>
      <c r="F36" s="81">
        <v>0.10103338133508713</v>
      </c>
      <c r="G36" s="81">
        <v>1.0867378064516131</v>
      </c>
      <c r="H36" s="81">
        <v>4.9765774605408661E-3</v>
      </c>
      <c r="I36" s="81">
        <v>2.4147220360463306E-2</v>
      </c>
      <c r="J36" s="81">
        <v>0.11832189190243902</v>
      </c>
      <c r="K36" s="81">
        <v>3.4938553259561779E-2</v>
      </c>
      <c r="L36" s="81">
        <v>3.460021700137551E-3</v>
      </c>
      <c r="M36" s="81">
        <v>2.5278239859935804E-2</v>
      </c>
      <c r="N36" s="81">
        <v>4.6274799465824933E-2</v>
      </c>
      <c r="O36" s="81">
        <v>1.209402364490392</v>
      </c>
      <c r="P36" s="81">
        <v>0.10189997349601126</v>
      </c>
      <c r="Q36" s="81">
        <v>1.0801428482507982E-2</v>
      </c>
      <c r="R36" s="81">
        <v>1.2556385021134086E-2</v>
      </c>
      <c r="S36" s="81">
        <v>0.13002045199903883</v>
      </c>
      <c r="T36" s="81">
        <v>7.3326578728861697E-2</v>
      </c>
      <c r="U36" s="81">
        <v>3.0965210647623399E-2</v>
      </c>
      <c r="V36" s="81">
        <v>2.314001606522369E-2</v>
      </c>
      <c r="W36" s="81">
        <v>2.8560122470794209E-2</v>
      </c>
      <c r="X36" s="81">
        <v>2.570403721388137E-2</v>
      </c>
      <c r="Y36" s="81">
        <v>3.1473851154260931E-3</v>
      </c>
      <c r="Z36" s="81">
        <v>1.2985443240501762E-2</v>
      </c>
      <c r="AA36" s="81">
        <v>3.4318074836530658E-3</v>
      </c>
      <c r="AB36" s="81">
        <v>1.1929596213823958E-3</v>
      </c>
      <c r="AC36" s="81">
        <v>3.0202243242359868E-3</v>
      </c>
      <c r="AD36" s="81">
        <v>7.1986905594301862E-2</v>
      </c>
      <c r="AE36" s="81">
        <v>1.9866351846568608E-2</v>
      </c>
      <c r="AF36" s="81">
        <v>7.3699262077618465E-3</v>
      </c>
      <c r="AG36" s="81">
        <v>2.4159751496538793E-2</v>
      </c>
      <c r="AH36" s="81">
        <v>2.3317588159923975E-3</v>
      </c>
      <c r="AI36" s="81">
        <v>1.0326574611837931E-2</v>
      </c>
      <c r="AJ36" s="81">
        <v>6.8921516348513425E-3</v>
      </c>
      <c r="AK36" s="81">
        <v>5.5292368208695979E-3</v>
      </c>
      <c r="AL36" s="81">
        <v>1.0750683537010339E-3</v>
      </c>
      <c r="AM36" s="81">
        <v>2.7764282587793595E-4</v>
      </c>
      <c r="AN36" s="81">
        <v>2.1608897853006683E-3</v>
      </c>
      <c r="AO36" s="81">
        <v>2.7131480839276884E-3</v>
      </c>
      <c r="AP36" s="81">
        <v>1.1346301803546472E-3</v>
      </c>
      <c r="AQ36" s="81">
        <v>9.2808822148220213E-4</v>
      </c>
      <c r="AR36" s="81">
        <v>1.3423187714589515E-3</v>
      </c>
      <c r="AS36" s="81">
        <v>4.579712227173174E-3</v>
      </c>
      <c r="AT36" s="81">
        <v>5.3994435694311111E-3</v>
      </c>
      <c r="AU36" s="81">
        <v>0</v>
      </c>
      <c r="AV36" s="76"/>
      <c r="AW36" s="68"/>
    </row>
    <row r="37" spans="1:49" x14ac:dyDescent="0.3">
      <c r="A37" s="176"/>
      <c r="B37" s="79" t="s">
        <v>17</v>
      </c>
      <c r="C37" s="81">
        <v>2.1258068701386912E-3</v>
      </c>
      <c r="D37" s="81">
        <v>4.4805100375592641E-2</v>
      </c>
      <c r="E37" s="81">
        <v>9.1112567951318446E-2</v>
      </c>
      <c r="F37" s="81">
        <v>0.32968787593554749</v>
      </c>
      <c r="G37" s="81">
        <v>1.0867378064516131</v>
      </c>
      <c r="H37" s="81">
        <v>2.6541746456217956E-3</v>
      </c>
      <c r="I37" s="81">
        <v>7.3491540227497015E-3</v>
      </c>
      <c r="J37" s="81">
        <v>5.3526570146341455E-2</v>
      </c>
      <c r="K37" s="81">
        <v>1.02760450763417E-2</v>
      </c>
      <c r="L37" s="81">
        <v>2.9657328858321867E-3</v>
      </c>
      <c r="M37" s="81">
        <v>1.3144684727166617E-2</v>
      </c>
      <c r="N37" s="81">
        <v>1.5424933155274975E-2</v>
      </c>
      <c r="O37" s="81">
        <v>1.716180316889538E-2</v>
      </c>
      <c r="P37" s="81">
        <v>1.2119592592397936</v>
      </c>
      <c r="Q37" s="81">
        <v>1.9802618884597969E-2</v>
      </c>
      <c r="R37" s="81">
        <v>1.037266588702381E-2</v>
      </c>
      <c r="S37" s="81">
        <v>4.9318102482394037E-2</v>
      </c>
      <c r="T37" s="81">
        <v>3.9996315670288191E-2</v>
      </c>
      <c r="U37" s="81">
        <v>1.9705134048487619E-2</v>
      </c>
      <c r="V37" s="81">
        <v>8.6033393063011162E-3</v>
      </c>
      <c r="W37" s="81">
        <v>1.862616682877883E-2</v>
      </c>
      <c r="X37" s="81">
        <v>1.0779112380014767E-2</v>
      </c>
      <c r="Y37" s="81">
        <v>2.4479662008869614E-3</v>
      </c>
      <c r="Z37" s="81">
        <v>8.2013325729484825E-3</v>
      </c>
      <c r="AA37" s="81">
        <v>8.2363379607673561E-3</v>
      </c>
      <c r="AB37" s="81">
        <v>5.9647981069119789E-4</v>
      </c>
      <c r="AC37" s="81">
        <v>2.26516824317699E-3</v>
      </c>
      <c r="AD37" s="81">
        <v>5.3990179195726393E-2</v>
      </c>
      <c r="AE37" s="81">
        <v>1.4899763884926455E-2</v>
      </c>
      <c r="AF37" s="81">
        <v>3.4682005683585159E-3</v>
      </c>
      <c r="AG37" s="81">
        <v>2.0133126247115659E-2</v>
      </c>
      <c r="AH37" s="81">
        <v>1.1658794079961988E-3</v>
      </c>
      <c r="AI37" s="81">
        <v>6.195944767102759E-3</v>
      </c>
      <c r="AJ37" s="81">
        <v>1.0024947832511044E-2</v>
      </c>
      <c r="AK37" s="81">
        <v>3.8704657746087183E-3</v>
      </c>
      <c r="AL37" s="81">
        <v>8.0630126527577546E-4</v>
      </c>
      <c r="AM37" s="81">
        <v>4.1646423881690388E-4</v>
      </c>
      <c r="AN37" s="81">
        <v>1.2965338711804011E-3</v>
      </c>
      <c r="AO37" s="81">
        <v>1.7265487806812565E-3</v>
      </c>
      <c r="AP37" s="81">
        <v>9.0770414428371774E-4</v>
      </c>
      <c r="AQ37" s="81">
        <v>6.1872548098813472E-4</v>
      </c>
      <c r="AR37" s="81">
        <v>1.1505589469648155E-3</v>
      </c>
      <c r="AS37" s="81">
        <v>2.862320141983234E-3</v>
      </c>
      <c r="AT37" s="81">
        <v>2.6997217847155555E-3</v>
      </c>
      <c r="AU37" s="81">
        <v>0</v>
      </c>
      <c r="AV37" s="76"/>
      <c r="AW37" s="68"/>
    </row>
    <row r="38" spans="1:49" x14ac:dyDescent="0.3">
      <c r="A38" s="176"/>
      <c r="B38" s="79" t="s">
        <v>18</v>
      </c>
      <c r="C38" s="81">
        <v>4.6059148853004979E-3</v>
      </c>
      <c r="D38" s="81">
        <v>0.10454523420971616</v>
      </c>
      <c r="E38" s="81">
        <v>0.12755759513184581</v>
      </c>
      <c r="F38" s="81">
        <v>0.13825620603748764</v>
      </c>
      <c r="G38" s="81">
        <v>3.1877642322580653</v>
      </c>
      <c r="H38" s="81">
        <v>2.8200605609731578E-3</v>
      </c>
      <c r="I38" s="81">
        <v>1.3648428899392303E-2</v>
      </c>
      <c r="J38" s="81">
        <v>6.1978133853658524E-2</v>
      </c>
      <c r="K38" s="81">
        <v>2.877292621375676E-2</v>
      </c>
      <c r="L38" s="81">
        <v>8.8971986574965592E-3</v>
      </c>
      <c r="M38" s="81">
        <v>1.2133555132769185E-2</v>
      </c>
      <c r="N38" s="81">
        <v>4.3470266164865844E-2</v>
      </c>
      <c r="O38" s="81">
        <v>3.5333124171255198E-2</v>
      </c>
      <c r="P38" s="81">
        <v>3.252126813702487E-2</v>
      </c>
      <c r="Q38" s="81">
        <v>0.77710277138043538</v>
      </c>
      <c r="R38" s="81">
        <v>0.19052949445112155</v>
      </c>
      <c r="S38" s="81">
        <v>0.30935900648047171</v>
      </c>
      <c r="T38" s="81">
        <v>0.20998065726901302</v>
      </c>
      <c r="U38" s="81">
        <v>0.17922288586957785</v>
      </c>
      <c r="V38" s="81">
        <v>4.0643361550456995E-2</v>
      </c>
      <c r="W38" s="81">
        <v>9.3130834143894156E-2</v>
      </c>
      <c r="X38" s="81">
        <v>4.8091424464681273E-2</v>
      </c>
      <c r="Y38" s="81">
        <v>1.1890121547165242E-2</v>
      </c>
      <c r="Z38" s="81">
        <v>1.9819887051292166E-2</v>
      </c>
      <c r="AA38" s="81">
        <v>6.31452576992164E-3</v>
      </c>
      <c r="AB38" s="81">
        <v>1.2781710229097098E-3</v>
      </c>
      <c r="AC38" s="81">
        <v>6.0404486484719735E-3</v>
      </c>
      <c r="AD38" s="81">
        <v>0.16197053758717916</v>
      </c>
      <c r="AE38" s="81">
        <v>4.3043762334231982E-2</v>
      </c>
      <c r="AF38" s="81">
        <v>1.257222706029962E-2</v>
      </c>
      <c r="AG38" s="81">
        <v>4.0266252494231318E-2</v>
      </c>
      <c r="AH38" s="81">
        <v>1.8320962125654551E-3</v>
      </c>
      <c r="AI38" s="81">
        <v>1.5489861917756895E-2</v>
      </c>
      <c r="AJ38" s="81">
        <v>1.1904625551106865E-2</v>
      </c>
      <c r="AK38" s="81">
        <v>9.9526262775652755E-3</v>
      </c>
      <c r="AL38" s="81">
        <v>2.1501367074020679E-3</v>
      </c>
      <c r="AM38" s="81">
        <v>5.5528565175587191E-4</v>
      </c>
      <c r="AN38" s="81">
        <v>4.10569059207127E-3</v>
      </c>
      <c r="AO38" s="81">
        <v>3.6997473871741206E-3</v>
      </c>
      <c r="AP38" s="81">
        <v>1.8154082885674355E-3</v>
      </c>
      <c r="AQ38" s="81">
        <v>1.2374509619762694E-3</v>
      </c>
      <c r="AR38" s="81">
        <v>1.5340785959530874E-3</v>
      </c>
      <c r="AS38" s="81">
        <v>6.8695683407597619E-3</v>
      </c>
      <c r="AT38" s="81">
        <v>5.3994435694311111E-3</v>
      </c>
      <c r="AU38" s="81">
        <v>0</v>
      </c>
      <c r="AV38" s="76"/>
      <c r="AW38" s="68"/>
    </row>
    <row r="39" spans="1:49" x14ac:dyDescent="0.3">
      <c r="A39" s="176"/>
      <c r="B39" s="79" t="s">
        <v>19</v>
      </c>
      <c r="C39" s="81">
        <v>7.0860229004623045E-3</v>
      </c>
      <c r="D39" s="81">
        <v>0.12694778439751248</v>
      </c>
      <c r="E39" s="81">
        <v>0.1457801087221095</v>
      </c>
      <c r="F39" s="81">
        <v>0.14889129880960209</v>
      </c>
      <c r="G39" s="81">
        <v>3.1877642322580653</v>
      </c>
      <c r="H39" s="81">
        <v>3.8153760530813307E-3</v>
      </c>
      <c r="I39" s="81">
        <v>1.8897824629927801E-2</v>
      </c>
      <c r="J39" s="81">
        <v>8.1698449170731699E-2</v>
      </c>
      <c r="K39" s="81">
        <v>2.1579694660317571E-2</v>
      </c>
      <c r="L39" s="81">
        <v>9.8857762861072878E-3</v>
      </c>
      <c r="M39" s="81">
        <v>1.6178073510358913E-2</v>
      </c>
      <c r="N39" s="81">
        <v>9.2549598931649865E-2</v>
      </c>
      <c r="O39" s="81">
        <v>4.6437820339363972E-2</v>
      </c>
      <c r="P39" s="81">
        <v>3.0353183594556549E-2</v>
      </c>
      <c r="Q39" s="81">
        <v>7.8610396178252551E-2</v>
      </c>
      <c r="R39" s="81">
        <v>0.64092156586136584</v>
      </c>
      <c r="S39" s="81">
        <v>0.33177632579065081</v>
      </c>
      <c r="T39" s="81">
        <v>0.12887701715981753</v>
      </c>
      <c r="U39" s="81">
        <v>0.10603238797519528</v>
      </c>
      <c r="V39" s="81">
        <v>5.0433368347282403E-2</v>
      </c>
      <c r="W39" s="81">
        <v>9.3130834143894156E-2</v>
      </c>
      <c r="X39" s="81">
        <v>4.4774774501599807E-2</v>
      </c>
      <c r="Y39" s="81">
        <v>1.7485472863478298E-2</v>
      </c>
      <c r="Z39" s="81">
        <v>2.7337775243161607E-2</v>
      </c>
      <c r="AA39" s="81">
        <v>5.6281642731910277E-3</v>
      </c>
      <c r="AB39" s="81">
        <v>1.1077482198550818E-3</v>
      </c>
      <c r="AC39" s="81">
        <v>5.6629206079424751E-3</v>
      </c>
      <c r="AD39" s="81">
        <v>0.13497544798931599</v>
      </c>
      <c r="AE39" s="81">
        <v>4.3043762334231982E-2</v>
      </c>
      <c r="AF39" s="81">
        <v>1.170517691820999E-2</v>
      </c>
      <c r="AG39" s="81">
        <v>3.6239627244808184E-2</v>
      </c>
      <c r="AH39" s="81">
        <v>2.1652046148500836E-3</v>
      </c>
      <c r="AI39" s="81">
        <v>1.4457204456573104E-2</v>
      </c>
      <c r="AJ39" s="81">
        <v>1.0651507072042985E-2</v>
      </c>
      <c r="AK39" s="81">
        <v>8.2938552313043951E-3</v>
      </c>
      <c r="AL39" s="81">
        <v>1.6126025305515509E-3</v>
      </c>
      <c r="AM39" s="81">
        <v>4.1646423881690388E-4</v>
      </c>
      <c r="AN39" s="81">
        <v>3.2413346779510024E-3</v>
      </c>
      <c r="AO39" s="81">
        <v>4.4396968646089443E-3</v>
      </c>
      <c r="AP39" s="81">
        <v>1.5884822524965061E-3</v>
      </c>
      <c r="AQ39" s="81">
        <v>1.2374509619762694E-3</v>
      </c>
      <c r="AR39" s="81">
        <v>1.7258384204472232E-3</v>
      </c>
      <c r="AS39" s="81">
        <v>6.2971043123631141E-3</v>
      </c>
      <c r="AT39" s="81">
        <v>6.7493044617888886E-3</v>
      </c>
      <c r="AU39" s="81">
        <v>0</v>
      </c>
      <c r="AV39" s="76"/>
      <c r="AW39" s="68"/>
    </row>
    <row r="40" spans="1:49" x14ac:dyDescent="0.3">
      <c r="A40" s="176"/>
      <c r="B40" s="79" t="s">
        <v>20</v>
      </c>
      <c r="C40" s="81">
        <v>7.0860229004623043E-4</v>
      </c>
      <c r="D40" s="81">
        <v>3.7337583646327201E-2</v>
      </c>
      <c r="E40" s="81">
        <v>1.8222513590263688E-2</v>
      </c>
      <c r="F40" s="81">
        <v>2.6587731930286088E-2</v>
      </c>
      <c r="G40" s="81">
        <v>0.65204268387096787</v>
      </c>
      <c r="H40" s="81">
        <v>6.6354366140544891E-4</v>
      </c>
      <c r="I40" s="81">
        <v>3.1496374383213005E-3</v>
      </c>
      <c r="J40" s="81">
        <v>1.1268751609756097E-2</v>
      </c>
      <c r="K40" s="81">
        <v>8.2208360610733604E-3</v>
      </c>
      <c r="L40" s="81">
        <v>1.4828664429160933E-3</v>
      </c>
      <c r="M40" s="81">
        <v>2.5278239859935804E-3</v>
      </c>
      <c r="N40" s="81">
        <v>5.6090666019181735E-3</v>
      </c>
      <c r="O40" s="81">
        <v>5.0475891673221708E-3</v>
      </c>
      <c r="P40" s="81">
        <v>5.4202113561708119E-3</v>
      </c>
      <c r="Q40" s="81">
        <v>3.6004761608359943E-3</v>
      </c>
      <c r="R40" s="81">
        <v>4.3674382682205512E-3</v>
      </c>
      <c r="S40" s="81">
        <v>5.0483803086523347</v>
      </c>
      <c r="T40" s="81">
        <v>2.888622798409703E-2</v>
      </c>
      <c r="U40" s="81">
        <v>1.5951775182109024E-2</v>
      </c>
      <c r="V40" s="81">
        <v>9.4933399241943339E-3</v>
      </c>
      <c r="W40" s="81">
        <v>1.3659189007771142E-2</v>
      </c>
      <c r="X40" s="81">
        <v>8.2916249077036683E-3</v>
      </c>
      <c r="Y40" s="81">
        <v>2.4479662008869614E-3</v>
      </c>
      <c r="Z40" s="81">
        <v>4.1006662864742412E-3</v>
      </c>
      <c r="AA40" s="81">
        <v>8.2363379607673572E-4</v>
      </c>
      <c r="AB40" s="81">
        <v>4.2605700763656996E-4</v>
      </c>
      <c r="AC40" s="81">
        <v>1.5101121621179934E-3</v>
      </c>
      <c r="AD40" s="81">
        <v>5.3990179195726393E-2</v>
      </c>
      <c r="AE40" s="81">
        <v>1.3244234564379072E-2</v>
      </c>
      <c r="AF40" s="81">
        <v>2.1676253552240722E-3</v>
      </c>
      <c r="AG40" s="81">
        <v>2.4159751496538793E-2</v>
      </c>
      <c r="AH40" s="81">
        <v>8.3277100571157059E-4</v>
      </c>
      <c r="AI40" s="81">
        <v>5.6796160365108622E-2</v>
      </c>
      <c r="AJ40" s="81">
        <v>2.3809251102213731E-2</v>
      </c>
      <c r="AK40" s="81">
        <v>2.1011099919304471E-2</v>
      </c>
      <c r="AL40" s="81">
        <v>1.0750683537010339E-3</v>
      </c>
      <c r="AM40" s="81">
        <v>1.3882141293896798E-4</v>
      </c>
      <c r="AN40" s="81">
        <v>2.1608897853006683E-3</v>
      </c>
      <c r="AO40" s="81">
        <v>1.7265487806812565E-3</v>
      </c>
      <c r="AP40" s="81">
        <v>9.0770414428371774E-4</v>
      </c>
      <c r="AQ40" s="81">
        <v>6.1872548098813472E-4</v>
      </c>
      <c r="AR40" s="81">
        <v>7.6703929797654368E-4</v>
      </c>
      <c r="AS40" s="81">
        <v>2.862320141983234E-3</v>
      </c>
      <c r="AT40" s="81">
        <v>5.3994435694311111E-3</v>
      </c>
      <c r="AU40" s="81">
        <v>0</v>
      </c>
      <c r="AV40" s="76"/>
      <c r="AW40" s="68"/>
    </row>
    <row r="41" spans="1:49" x14ac:dyDescent="0.3">
      <c r="A41" s="176"/>
      <c r="B41" s="79" t="s">
        <v>21</v>
      </c>
      <c r="C41" s="81">
        <v>1.7715057251155761E-3</v>
      </c>
      <c r="D41" s="81">
        <v>6.7207650563388954E-2</v>
      </c>
      <c r="E41" s="81">
        <v>3.6445027180527376E-2</v>
      </c>
      <c r="F41" s="81">
        <v>5.8493010246629389E-2</v>
      </c>
      <c r="G41" s="81">
        <v>1.1591869935483874</v>
      </c>
      <c r="H41" s="81">
        <v>1.1612014074595355E-3</v>
      </c>
      <c r="I41" s="81">
        <v>5.2493957305355015E-3</v>
      </c>
      <c r="J41" s="81">
        <v>2.5354691121951215E-2</v>
      </c>
      <c r="K41" s="81">
        <v>8.2208360610733604E-3</v>
      </c>
      <c r="L41" s="81">
        <v>3.460021700137551E-3</v>
      </c>
      <c r="M41" s="81">
        <v>4.0445183775897281E-3</v>
      </c>
      <c r="N41" s="81">
        <v>9.8158665533568043E-3</v>
      </c>
      <c r="O41" s="81">
        <v>1.1104696168108774E-2</v>
      </c>
      <c r="P41" s="81">
        <v>1.300850725480995E-2</v>
      </c>
      <c r="Q41" s="81">
        <v>9.0011904020899855E-3</v>
      </c>
      <c r="R41" s="81">
        <v>8.7348765364411024E-3</v>
      </c>
      <c r="S41" s="81">
        <v>0.39006135599711644</v>
      </c>
      <c r="T41" s="81">
        <v>1.2454408296220296</v>
      </c>
      <c r="U41" s="81">
        <v>6.2868761011841454E-2</v>
      </c>
      <c r="V41" s="81">
        <v>1.2460008650505065E-2</v>
      </c>
      <c r="W41" s="81">
        <v>4.0977567023313434E-2</v>
      </c>
      <c r="X41" s="81">
        <v>2.4045712232340637E-2</v>
      </c>
      <c r="Y41" s="81">
        <v>6.2947702308521862E-3</v>
      </c>
      <c r="Z41" s="81">
        <v>9.5682213351065623E-3</v>
      </c>
      <c r="AA41" s="81">
        <v>5.3536196744987819E-3</v>
      </c>
      <c r="AB41" s="81">
        <v>5.9647981069119789E-4</v>
      </c>
      <c r="AC41" s="81">
        <v>3.0202243242359868E-3</v>
      </c>
      <c r="AD41" s="81">
        <v>7.1986905594301862E-2</v>
      </c>
      <c r="AE41" s="81">
        <v>2.1521881167115991E-2</v>
      </c>
      <c r="AF41" s="81">
        <v>4.7687757814929592E-3</v>
      </c>
      <c r="AG41" s="81">
        <v>2.4159751496538793E-2</v>
      </c>
      <c r="AH41" s="81">
        <v>1.1658794079961988E-3</v>
      </c>
      <c r="AI41" s="81">
        <v>1.1359232073021723E-2</v>
      </c>
      <c r="AJ41" s="81">
        <v>1.3784303269702685E-2</v>
      </c>
      <c r="AK41" s="81">
        <v>8.8467789133913569E-3</v>
      </c>
      <c r="AL41" s="81">
        <v>1.0750683537010339E-3</v>
      </c>
      <c r="AM41" s="81">
        <v>4.1646423881690388E-4</v>
      </c>
      <c r="AN41" s="81">
        <v>2.5930677423608023E-3</v>
      </c>
      <c r="AO41" s="81">
        <v>1.9731986064928644E-3</v>
      </c>
      <c r="AP41" s="81">
        <v>1.1346301803546472E-3</v>
      </c>
      <c r="AQ41" s="81">
        <v>6.1872548098813472E-4</v>
      </c>
      <c r="AR41" s="81">
        <v>7.6703929797654368E-4</v>
      </c>
      <c r="AS41" s="81">
        <v>4.579712227173174E-3</v>
      </c>
      <c r="AT41" s="81">
        <v>4.0495826770733335E-3</v>
      </c>
      <c r="AU41" s="81">
        <v>0</v>
      </c>
      <c r="AV41" s="76"/>
      <c r="AW41" s="68"/>
    </row>
    <row r="42" spans="1:49" x14ac:dyDescent="0.3">
      <c r="A42" s="176"/>
      <c r="B42" s="79" t="s">
        <v>22</v>
      </c>
      <c r="C42" s="81">
        <v>2.8344091601849217E-3</v>
      </c>
      <c r="D42" s="81">
        <v>0.12694778439751248</v>
      </c>
      <c r="E42" s="81">
        <v>0.10933508154158213</v>
      </c>
      <c r="F42" s="81">
        <v>0.19674921628411704</v>
      </c>
      <c r="G42" s="81">
        <v>3.9122561032258072</v>
      </c>
      <c r="H42" s="81">
        <v>1.8247450688649843E-3</v>
      </c>
      <c r="I42" s="81">
        <v>8.399033168856802E-3</v>
      </c>
      <c r="J42" s="81">
        <v>6.1978133853658524E-2</v>
      </c>
      <c r="K42" s="81">
        <v>2.1579694660317571E-2</v>
      </c>
      <c r="L42" s="81">
        <v>1.9771552572214576E-2</v>
      </c>
      <c r="M42" s="81">
        <v>8.0890367551794563E-3</v>
      </c>
      <c r="N42" s="81">
        <v>1.8229466456234064E-2</v>
      </c>
      <c r="O42" s="81">
        <v>2.1199874502753117E-2</v>
      </c>
      <c r="P42" s="81">
        <v>2.1680845424683248E-2</v>
      </c>
      <c r="Q42" s="81">
        <v>1.6802222083901308E-2</v>
      </c>
      <c r="R42" s="81">
        <v>1.6377893505827069E-2</v>
      </c>
      <c r="S42" s="81">
        <v>0.12105352427496718</v>
      </c>
      <c r="T42" s="81">
        <v>3.3330263058573499E-2</v>
      </c>
      <c r="U42" s="81">
        <v>1.0603238797519525</v>
      </c>
      <c r="V42" s="81">
        <v>1.3943343013660429E-2</v>
      </c>
      <c r="W42" s="81">
        <v>3.6010589202305744E-2</v>
      </c>
      <c r="X42" s="81">
        <v>2.4045712232340637E-2</v>
      </c>
      <c r="Y42" s="81">
        <v>9.7918648035478454E-3</v>
      </c>
      <c r="Z42" s="81">
        <v>1.4352332002659843E-2</v>
      </c>
      <c r="AA42" s="81">
        <v>1.9218121908457166E-3</v>
      </c>
      <c r="AB42" s="81">
        <v>8.5211401527313991E-4</v>
      </c>
      <c r="AC42" s="81">
        <v>4.9078645268834783E-3</v>
      </c>
      <c r="AD42" s="81">
        <v>0.14397381118860372</v>
      </c>
      <c r="AE42" s="81">
        <v>3.9732703693137215E-2</v>
      </c>
      <c r="AF42" s="81">
        <v>1.2138701989254805E-2</v>
      </c>
      <c r="AG42" s="81">
        <v>2.8186376745961923E-2</v>
      </c>
      <c r="AH42" s="81">
        <v>1.6655420114231412E-3</v>
      </c>
      <c r="AI42" s="81">
        <v>1.0326574611837931E-2</v>
      </c>
      <c r="AJ42" s="81">
        <v>1.3784303269702685E-2</v>
      </c>
      <c r="AK42" s="81">
        <v>6.0821605029565571E-3</v>
      </c>
      <c r="AL42" s="81">
        <v>1.3438354421262924E-3</v>
      </c>
      <c r="AM42" s="81">
        <v>2.7764282587793595E-4</v>
      </c>
      <c r="AN42" s="81">
        <v>3.889601613541203E-3</v>
      </c>
      <c r="AO42" s="81">
        <v>2.2198484323044721E-3</v>
      </c>
      <c r="AP42" s="81">
        <v>1.3615562164255766E-3</v>
      </c>
      <c r="AQ42" s="81">
        <v>9.2808822148220213E-4</v>
      </c>
      <c r="AR42" s="81">
        <v>9.5879912247067963E-4</v>
      </c>
      <c r="AS42" s="81">
        <v>4.579712227173174E-3</v>
      </c>
      <c r="AT42" s="81">
        <v>4.0495826770733335E-3</v>
      </c>
      <c r="AU42" s="81">
        <v>0</v>
      </c>
      <c r="AV42" s="76"/>
      <c r="AW42" s="68"/>
    </row>
    <row r="43" spans="1:49" x14ac:dyDescent="0.3">
      <c r="A43" s="176"/>
      <c r="B43" s="79" t="s">
        <v>23</v>
      </c>
      <c r="C43" s="81">
        <v>2.8344091601849217E-3</v>
      </c>
      <c r="D43" s="81">
        <v>8.9610200751185282E-2</v>
      </c>
      <c r="E43" s="81">
        <v>5.4667540770791063E-2</v>
      </c>
      <c r="F43" s="81">
        <v>6.3810556632686616E-2</v>
      </c>
      <c r="G43" s="81">
        <v>1.1591869935483874</v>
      </c>
      <c r="H43" s="81">
        <v>1.9906309842163466E-3</v>
      </c>
      <c r="I43" s="81">
        <v>9.4489123149639007E-3</v>
      </c>
      <c r="J43" s="81">
        <v>4.2257818536585362E-2</v>
      </c>
      <c r="K43" s="81">
        <v>1.2331254091610041E-2</v>
      </c>
      <c r="L43" s="81">
        <v>3.9543105144429153E-3</v>
      </c>
      <c r="M43" s="81">
        <v>7.0779071607820253E-3</v>
      </c>
      <c r="N43" s="81">
        <v>1.682719980575452E-2</v>
      </c>
      <c r="O43" s="81">
        <v>3.1295052837397461E-2</v>
      </c>
      <c r="P43" s="81">
        <v>1.9512760882214923E-2</v>
      </c>
      <c r="Q43" s="81">
        <v>1.2001587202786648E-2</v>
      </c>
      <c r="R43" s="81">
        <v>1.4740104155244361E-2</v>
      </c>
      <c r="S43" s="81">
        <v>8.9669277240716438E-2</v>
      </c>
      <c r="T43" s="81">
        <v>5.1106403356479362E-2</v>
      </c>
      <c r="U43" s="81">
        <v>3.0965210647623399E-2</v>
      </c>
      <c r="V43" s="81">
        <v>0.38270026569408411</v>
      </c>
      <c r="W43" s="81">
        <v>7.4504667315115319E-2</v>
      </c>
      <c r="X43" s="81">
        <v>1.24374373615555E-2</v>
      </c>
      <c r="Y43" s="81">
        <v>3.4970945726956592E-3</v>
      </c>
      <c r="Z43" s="81">
        <v>1.2985443240501762E-2</v>
      </c>
      <c r="AA43" s="81">
        <v>1.5099952928073488E-3</v>
      </c>
      <c r="AB43" s="81">
        <v>2.0450736366555357E-3</v>
      </c>
      <c r="AC43" s="81">
        <v>6.0404486484719735E-3</v>
      </c>
      <c r="AD43" s="81">
        <v>8.0985268793589582E-2</v>
      </c>
      <c r="AE43" s="81">
        <v>2.3177410487663377E-2</v>
      </c>
      <c r="AF43" s="81">
        <v>5.2023008525377739E-3</v>
      </c>
      <c r="AG43" s="81">
        <v>3.2213001995385057E-2</v>
      </c>
      <c r="AH43" s="81">
        <v>1.1658794079961988E-3</v>
      </c>
      <c r="AI43" s="81">
        <v>9.2939171506541372E-3</v>
      </c>
      <c r="AJ43" s="81">
        <v>6.2655923953194026E-3</v>
      </c>
      <c r="AK43" s="81">
        <v>6.6350841850435173E-3</v>
      </c>
      <c r="AL43" s="81">
        <v>1.3438354421262924E-3</v>
      </c>
      <c r="AM43" s="81">
        <v>2.7764282587793595E-4</v>
      </c>
      <c r="AN43" s="81">
        <v>2.5930677423608023E-3</v>
      </c>
      <c r="AO43" s="81">
        <v>3.6997473871741206E-3</v>
      </c>
      <c r="AP43" s="81">
        <v>1.1346301803546472E-3</v>
      </c>
      <c r="AQ43" s="81">
        <v>9.2808822148220213E-4</v>
      </c>
      <c r="AR43" s="81">
        <v>9.5879912247067963E-4</v>
      </c>
      <c r="AS43" s="81">
        <v>5.724640283966468E-3</v>
      </c>
      <c r="AT43" s="81">
        <v>3.3746522308944443E-3</v>
      </c>
      <c r="AU43" s="81">
        <v>0</v>
      </c>
      <c r="AV43" s="76"/>
      <c r="AW43" s="68"/>
    </row>
    <row r="44" spans="1:49" x14ac:dyDescent="0.3">
      <c r="A44" s="176"/>
      <c r="B44" s="79" t="s">
        <v>24</v>
      </c>
      <c r="C44" s="81">
        <v>1.0629034350693456E-3</v>
      </c>
      <c r="D44" s="81">
        <v>9.7077717480450715E-2</v>
      </c>
      <c r="E44" s="81">
        <v>3.6445027180527376E-2</v>
      </c>
      <c r="F44" s="81">
        <v>4.2540371088457742E-2</v>
      </c>
      <c r="G44" s="81">
        <v>0.72449187096774215</v>
      </c>
      <c r="H44" s="81">
        <v>8.2942957675681106E-4</v>
      </c>
      <c r="I44" s="81">
        <v>3.1496374383213005E-3</v>
      </c>
      <c r="J44" s="81">
        <v>2.2537503219512194E-2</v>
      </c>
      <c r="K44" s="81">
        <v>6.1656270458050203E-3</v>
      </c>
      <c r="L44" s="81">
        <v>1.9771552572214576E-3</v>
      </c>
      <c r="M44" s="81">
        <v>3.0333887831922963E-3</v>
      </c>
      <c r="N44" s="81">
        <v>7.0113332523977171E-3</v>
      </c>
      <c r="O44" s="81">
        <v>6.0571070007866051E-3</v>
      </c>
      <c r="P44" s="81">
        <v>7.5882958986391372E-3</v>
      </c>
      <c r="Q44" s="81">
        <v>6.000793601393324E-3</v>
      </c>
      <c r="R44" s="81">
        <v>5.4592978352756899E-3</v>
      </c>
      <c r="S44" s="81">
        <v>4.4834638620358219E-2</v>
      </c>
      <c r="T44" s="81">
        <v>1.3332105223429399E-2</v>
      </c>
      <c r="U44" s="81">
        <v>9.3833971659464839E-3</v>
      </c>
      <c r="V44" s="81">
        <v>2.9666687263107294E-3</v>
      </c>
      <c r="W44" s="81">
        <v>1.7036733926056373</v>
      </c>
      <c r="X44" s="81">
        <v>3.8970637066207237E-2</v>
      </c>
      <c r="Y44" s="81">
        <v>2.0982567436173957E-3</v>
      </c>
      <c r="Z44" s="81">
        <v>3.4172219053952009E-3</v>
      </c>
      <c r="AA44" s="81">
        <v>6.8636149673061305E-4</v>
      </c>
      <c r="AB44" s="81">
        <v>3.4084560610925599E-4</v>
      </c>
      <c r="AC44" s="81">
        <v>3.3977523647654847E-3</v>
      </c>
      <c r="AD44" s="81">
        <v>8.998363199287733E-2</v>
      </c>
      <c r="AE44" s="81">
        <v>0.11588705243831689</v>
      </c>
      <c r="AF44" s="81">
        <v>8.6705014208962889E-3</v>
      </c>
      <c r="AG44" s="81">
        <v>2.0133126247115659E-2</v>
      </c>
      <c r="AH44" s="81">
        <v>4.9966260342694231E-4</v>
      </c>
      <c r="AI44" s="81">
        <v>4.1306298447351727E-3</v>
      </c>
      <c r="AJ44" s="81">
        <v>4.385914676723582E-3</v>
      </c>
      <c r="AK44" s="81">
        <v>2.7646184104347989E-3</v>
      </c>
      <c r="AL44" s="81">
        <v>8.0630126527577546E-4</v>
      </c>
      <c r="AM44" s="81">
        <v>1.3882141293896798E-4</v>
      </c>
      <c r="AN44" s="81">
        <v>1.9448008067706015E-3</v>
      </c>
      <c r="AO44" s="81">
        <v>1.4798989548696483E-3</v>
      </c>
      <c r="AP44" s="81">
        <v>6.8077810821278828E-4</v>
      </c>
      <c r="AQ44" s="81">
        <v>3.0936274049406736E-4</v>
      </c>
      <c r="AR44" s="81">
        <v>5.7527947348240773E-4</v>
      </c>
      <c r="AS44" s="81">
        <v>3.434784170379881E-3</v>
      </c>
      <c r="AT44" s="81">
        <v>2.0247913385366668E-3</v>
      </c>
      <c r="AU44" s="81">
        <v>0</v>
      </c>
      <c r="AV44" s="76"/>
      <c r="AW44" s="68"/>
    </row>
    <row r="45" spans="1:49" x14ac:dyDescent="0.3">
      <c r="A45" s="176"/>
      <c r="B45" s="79" t="s">
        <v>25</v>
      </c>
      <c r="C45" s="81">
        <v>2.8344091601849217E-3</v>
      </c>
      <c r="D45" s="81">
        <v>0.25389556879502495</v>
      </c>
      <c r="E45" s="81">
        <v>0.10933508154158213</v>
      </c>
      <c r="F45" s="81">
        <v>0.12762111326537323</v>
      </c>
      <c r="G45" s="81">
        <v>2.2459248000000005</v>
      </c>
      <c r="H45" s="81">
        <v>1.9906309842163466E-3</v>
      </c>
      <c r="I45" s="81">
        <v>1.1548670607178102E-2</v>
      </c>
      <c r="J45" s="81">
        <v>9.2967200780487799E-2</v>
      </c>
      <c r="K45" s="81">
        <v>1.8496881137415058E-2</v>
      </c>
      <c r="L45" s="81">
        <v>4.9428881430536439E-3</v>
      </c>
      <c r="M45" s="81">
        <v>7.5834719579807404E-3</v>
      </c>
      <c r="N45" s="81">
        <v>1.682719980575452E-2</v>
      </c>
      <c r="O45" s="81">
        <v>1.8171321002359814E-2</v>
      </c>
      <c r="P45" s="81">
        <v>2.1680845424683248E-2</v>
      </c>
      <c r="Q45" s="81">
        <v>1.6802222083901308E-2</v>
      </c>
      <c r="R45" s="81">
        <v>1.4740104155244361E-2</v>
      </c>
      <c r="S45" s="81">
        <v>5.8285030206465679E-2</v>
      </c>
      <c r="T45" s="81">
        <v>2.5553201678239681E-2</v>
      </c>
      <c r="U45" s="81">
        <v>1.6890114898703672E-2</v>
      </c>
      <c r="V45" s="81">
        <v>1.0976674287349698E-2</v>
      </c>
      <c r="W45" s="81">
        <v>2.2351400194534597E-2</v>
      </c>
      <c r="X45" s="81">
        <v>0.86564564036426295</v>
      </c>
      <c r="Y45" s="81">
        <v>5.945060773582621E-3</v>
      </c>
      <c r="Z45" s="81">
        <v>1.0935110097264642E-2</v>
      </c>
      <c r="AA45" s="81">
        <v>1.9218121908457166E-3</v>
      </c>
      <c r="AB45" s="81">
        <v>6.8169121221851197E-4</v>
      </c>
      <c r="AC45" s="81">
        <v>6.0404486484719735E-3</v>
      </c>
      <c r="AD45" s="81">
        <v>0.26995089597863198</v>
      </c>
      <c r="AE45" s="81">
        <v>9.1054112630106127E-2</v>
      </c>
      <c r="AF45" s="81">
        <v>6.9364011367170318E-3</v>
      </c>
      <c r="AG45" s="81">
        <v>4.4292877743654452E-2</v>
      </c>
      <c r="AH45" s="81">
        <v>1.3324336091385129E-3</v>
      </c>
      <c r="AI45" s="81">
        <v>1.342454699538931E-2</v>
      </c>
      <c r="AJ45" s="81">
        <v>1.1278066311574924E-2</v>
      </c>
      <c r="AK45" s="81">
        <v>5.5292368208695979E-3</v>
      </c>
      <c r="AL45" s="81">
        <v>2.4189037958273264E-3</v>
      </c>
      <c r="AM45" s="81">
        <v>2.7764282587793595E-4</v>
      </c>
      <c r="AN45" s="81">
        <v>1.9448008067706015E-3</v>
      </c>
      <c r="AO45" s="81">
        <v>2.9597979097392966E-3</v>
      </c>
      <c r="AP45" s="81">
        <v>1.3615562164255766E-3</v>
      </c>
      <c r="AQ45" s="81">
        <v>1.8561764429644043E-3</v>
      </c>
      <c r="AR45" s="81">
        <v>4.0269563143768543E-3</v>
      </c>
      <c r="AS45" s="81">
        <v>8.586960425949702E-3</v>
      </c>
      <c r="AT45" s="81">
        <v>4.0495826770733335E-3</v>
      </c>
      <c r="AU45" s="81">
        <v>0</v>
      </c>
      <c r="AV45" s="76"/>
      <c r="AW45" s="68"/>
    </row>
    <row r="46" spans="1:49" x14ac:dyDescent="0.3">
      <c r="A46" s="176"/>
      <c r="B46" s="79" t="s">
        <v>26</v>
      </c>
      <c r="C46" s="81">
        <v>1.3817744655901493E-2</v>
      </c>
      <c r="D46" s="81">
        <v>0.19415543496090143</v>
      </c>
      <c r="E46" s="81">
        <v>0.32800524462474634</v>
      </c>
      <c r="F46" s="81">
        <v>0.32968787593554749</v>
      </c>
      <c r="G46" s="81">
        <v>3.7673577290322586</v>
      </c>
      <c r="H46" s="81">
        <v>7.7966380215140239E-3</v>
      </c>
      <c r="I46" s="81">
        <v>3.3596132675427208E-2</v>
      </c>
      <c r="J46" s="81">
        <v>0.17184846204878046</v>
      </c>
      <c r="K46" s="81">
        <v>8.0153151595465266E-2</v>
      </c>
      <c r="L46" s="81">
        <v>3.9543105144429151E-2</v>
      </c>
      <c r="M46" s="81">
        <v>4.0445183775897287E-2</v>
      </c>
      <c r="N46" s="81">
        <v>5.4688399368702192E-2</v>
      </c>
      <c r="O46" s="81">
        <v>6.864721267558152E-2</v>
      </c>
      <c r="P46" s="81">
        <v>0.12791698800563117</v>
      </c>
      <c r="Q46" s="81">
        <v>7.8610396178252551E-2</v>
      </c>
      <c r="R46" s="81">
        <v>3.9306944413984961E-2</v>
      </c>
      <c r="S46" s="81">
        <v>0.1658881628953254</v>
      </c>
      <c r="T46" s="81">
        <v>6.5549517348527875E-2</v>
      </c>
      <c r="U46" s="81">
        <v>4.4101966679948479E-2</v>
      </c>
      <c r="V46" s="81">
        <v>1.691001173997116E-2</v>
      </c>
      <c r="W46" s="81">
        <v>4.8428033754824962E-2</v>
      </c>
      <c r="X46" s="81">
        <v>2.902068717696284E-2</v>
      </c>
      <c r="Y46" s="81">
        <v>0.41335657849262691</v>
      </c>
      <c r="Z46" s="81">
        <v>3.2121885910714888E-2</v>
      </c>
      <c r="AA46" s="81">
        <v>4.2554412797298014E-3</v>
      </c>
      <c r="AB46" s="81">
        <v>2.9823990534559898E-3</v>
      </c>
      <c r="AC46" s="81">
        <v>2.5671906756005888E-2</v>
      </c>
      <c r="AD46" s="81">
        <v>0.24295580638076877</v>
      </c>
      <c r="AE46" s="81">
        <v>0.17051952001638054</v>
      </c>
      <c r="AF46" s="81">
        <v>3.0780280044181825E-2</v>
      </c>
      <c r="AG46" s="81">
        <v>0.10066563123557831</v>
      </c>
      <c r="AH46" s="81">
        <v>6.329059643407936E-3</v>
      </c>
      <c r="AI46" s="81">
        <v>2.7881751451962412E-2</v>
      </c>
      <c r="AJ46" s="81">
        <v>3.6340435892852539E-2</v>
      </c>
      <c r="AK46" s="81">
        <v>1.3270168370087035E-2</v>
      </c>
      <c r="AL46" s="81">
        <v>2.4189037958273264E-3</v>
      </c>
      <c r="AM46" s="81">
        <v>1.3882141293896798E-3</v>
      </c>
      <c r="AN46" s="81">
        <v>5.4022244632516711E-3</v>
      </c>
      <c r="AO46" s="81">
        <v>5.1796463420437696E-3</v>
      </c>
      <c r="AP46" s="81">
        <v>6.8077810821278823E-3</v>
      </c>
      <c r="AQ46" s="81">
        <v>4.6404411074110101E-3</v>
      </c>
      <c r="AR46" s="81">
        <v>4.7939956123533986E-3</v>
      </c>
      <c r="AS46" s="81">
        <v>1.8318848908692696E-2</v>
      </c>
      <c r="AT46" s="81">
        <v>1.5523400262114444E-2</v>
      </c>
      <c r="AU46" s="81">
        <v>0</v>
      </c>
      <c r="AV46" s="76"/>
      <c r="AW46" s="68"/>
    </row>
    <row r="47" spans="1:49" x14ac:dyDescent="0.3">
      <c r="A47" s="176"/>
      <c r="B47" s="79" t="s">
        <v>27</v>
      </c>
      <c r="C47" s="81">
        <v>6.3774206104160736E-3</v>
      </c>
      <c r="D47" s="81">
        <v>8.9610200751185282E-2</v>
      </c>
      <c r="E47" s="81">
        <v>9.1112567951318446E-2</v>
      </c>
      <c r="F47" s="81">
        <v>0.12762111326537323</v>
      </c>
      <c r="G47" s="81">
        <v>1.4489837419354843</v>
      </c>
      <c r="H47" s="81">
        <v>2.9859464763245195E-3</v>
      </c>
      <c r="I47" s="81">
        <v>1.3648428899392303E-2</v>
      </c>
      <c r="J47" s="81">
        <v>5.3526570146341455E-2</v>
      </c>
      <c r="K47" s="81">
        <v>3.3910948751927614E-2</v>
      </c>
      <c r="L47" s="81">
        <v>7.9086210288858306E-3</v>
      </c>
      <c r="M47" s="81">
        <v>1.8200332699153776E-2</v>
      </c>
      <c r="N47" s="81">
        <v>2.8045333009590868E-2</v>
      </c>
      <c r="O47" s="81">
        <v>3.735215983818406E-2</v>
      </c>
      <c r="P47" s="81">
        <v>4.1193606306898167E-2</v>
      </c>
      <c r="Q47" s="81">
        <v>0.10081333250340785</v>
      </c>
      <c r="R47" s="81">
        <v>3.7669155063402258E-2</v>
      </c>
      <c r="S47" s="81">
        <v>9.8636204964788074E-2</v>
      </c>
      <c r="T47" s="81">
        <v>4.6662368282002896E-2</v>
      </c>
      <c r="U47" s="81">
        <v>3.9410268096975239E-2</v>
      </c>
      <c r="V47" s="81">
        <v>9.7900067968254081E-3</v>
      </c>
      <c r="W47" s="81">
        <v>2.9801866926046132E-2</v>
      </c>
      <c r="X47" s="81">
        <v>1.8241574796948067E-2</v>
      </c>
      <c r="Y47" s="81">
        <v>7.6936080599304497E-3</v>
      </c>
      <c r="Z47" s="81">
        <v>0.87139158587577614</v>
      </c>
      <c r="AA47" s="81">
        <v>2.4709013882302068E-3</v>
      </c>
      <c r="AB47" s="81">
        <v>1.0225368183277678E-3</v>
      </c>
      <c r="AC47" s="81">
        <v>4.1528084458244815E-3</v>
      </c>
      <c r="AD47" s="81">
        <v>0.11697872159074052</v>
      </c>
      <c r="AE47" s="81">
        <v>2.814399844930553E-2</v>
      </c>
      <c r="AF47" s="81">
        <v>6.9364011367170318E-3</v>
      </c>
      <c r="AG47" s="81">
        <v>3.6239627244808184E-2</v>
      </c>
      <c r="AH47" s="81">
        <v>2.1652046148500836E-3</v>
      </c>
      <c r="AI47" s="81">
        <v>1.2391889534205518E-2</v>
      </c>
      <c r="AJ47" s="81">
        <v>8.1452701139152223E-3</v>
      </c>
      <c r="AK47" s="81">
        <v>7.7409315492174367E-3</v>
      </c>
      <c r="AL47" s="81">
        <v>1.3438354421262924E-3</v>
      </c>
      <c r="AM47" s="81">
        <v>5.5528565175587191E-4</v>
      </c>
      <c r="AN47" s="81">
        <v>2.5930677423608023E-3</v>
      </c>
      <c r="AO47" s="81">
        <v>2.4664982581160807E-3</v>
      </c>
      <c r="AP47" s="81">
        <v>1.8154082885674355E-3</v>
      </c>
      <c r="AQ47" s="81">
        <v>1.2374509619762694E-3</v>
      </c>
      <c r="AR47" s="81">
        <v>1.9175982449413593E-3</v>
      </c>
      <c r="AS47" s="81">
        <v>8.586960425949702E-3</v>
      </c>
      <c r="AT47" s="81">
        <v>6.074374015609999E-3</v>
      </c>
      <c r="AU47" s="81">
        <v>0</v>
      </c>
      <c r="AV47" s="76"/>
      <c r="AW47" s="68"/>
    </row>
    <row r="48" spans="1:49" x14ac:dyDescent="0.3">
      <c r="A48" s="176"/>
      <c r="B48" s="79" t="s">
        <v>28</v>
      </c>
      <c r="C48" s="81">
        <v>7.0860229004623045E-3</v>
      </c>
      <c r="D48" s="81">
        <v>0.1120127509389816</v>
      </c>
      <c r="E48" s="81">
        <v>9.1112567951318446E-2</v>
      </c>
      <c r="F48" s="81">
        <v>0.22865449460046033</v>
      </c>
      <c r="G48" s="81">
        <v>3.4775609806451619</v>
      </c>
      <c r="H48" s="81">
        <v>4.6448056298381418E-3</v>
      </c>
      <c r="I48" s="81">
        <v>2.3097341214356203E-2</v>
      </c>
      <c r="J48" s="81">
        <v>6.4795321756097549E-2</v>
      </c>
      <c r="K48" s="81">
        <v>2.9800530721390932E-2</v>
      </c>
      <c r="L48" s="81">
        <v>6.920043400275102E-3</v>
      </c>
      <c r="M48" s="81">
        <v>1.6178073510358913E-2</v>
      </c>
      <c r="N48" s="81">
        <v>3.3654399611509039E-2</v>
      </c>
      <c r="O48" s="81">
        <v>3.5333124171255198E-2</v>
      </c>
      <c r="P48" s="81">
        <v>4.7697859934303144E-2</v>
      </c>
      <c r="Q48" s="81">
        <v>1.8002380804179971E-2</v>
      </c>
      <c r="R48" s="81">
        <v>1.6377893505827069E-2</v>
      </c>
      <c r="S48" s="81">
        <v>0.13002045199903883</v>
      </c>
      <c r="T48" s="81">
        <v>3.1108245521335266E-2</v>
      </c>
      <c r="U48" s="81">
        <v>2.8150191497839452E-2</v>
      </c>
      <c r="V48" s="81">
        <v>7.7133386884078959E-3</v>
      </c>
      <c r="W48" s="81">
        <v>3.6010589202305744E-2</v>
      </c>
      <c r="X48" s="81">
        <v>3.0679012158503566E-2</v>
      </c>
      <c r="Y48" s="81">
        <v>1.0840993175356544E-2</v>
      </c>
      <c r="Z48" s="81">
        <v>2.3237108956687368E-2</v>
      </c>
      <c r="AA48" s="81">
        <v>0.16472675921534713</v>
      </c>
      <c r="AB48" s="81">
        <v>2.8119762504013619E-3</v>
      </c>
      <c r="AC48" s="81">
        <v>1.4723593580650436E-2</v>
      </c>
      <c r="AD48" s="81">
        <v>0.3959279807686602</v>
      </c>
      <c r="AE48" s="81">
        <v>6.7876702142442749E-2</v>
      </c>
      <c r="AF48" s="81">
        <v>2.341035383641998E-2</v>
      </c>
      <c r="AG48" s="81">
        <v>0.12885200798154023</v>
      </c>
      <c r="AH48" s="81">
        <v>4.6635176319847951E-3</v>
      </c>
      <c r="AI48" s="81">
        <v>3.2012381296697583E-2</v>
      </c>
      <c r="AJ48" s="81">
        <v>2.506236958127761E-2</v>
      </c>
      <c r="AK48" s="81">
        <v>1.8799405190956634E-2</v>
      </c>
      <c r="AL48" s="81">
        <v>5.9128759453556867E-3</v>
      </c>
      <c r="AM48" s="81">
        <v>6.5246064081314944E-3</v>
      </c>
      <c r="AN48" s="81">
        <v>4.9700465061915371E-3</v>
      </c>
      <c r="AO48" s="81">
        <v>6.9061951227250258E-3</v>
      </c>
      <c r="AP48" s="81">
        <v>4.0846686492767292E-3</v>
      </c>
      <c r="AQ48" s="81">
        <v>5.8778920693872798E-3</v>
      </c>
      <c r="AR48" s="81">
        <v>3.4516768408944464E-3</v>
      </c>
      <c r="AS48" s="81">
        <v>1.4884064738312816E-2</v>
      </c>
      <c r="AT48" s="81">
        <v>1.2148748031219998E-2</v>
      </c>
      <c r="AU48" s="81">
        <v>0</v>
      </c>
      <c r="AV48" s="76"/>
      <c r="AW48" s="68"/>
    </row>
    <row r="49" spans="1:49" x14ac:dyDescent="0.3">
      <c r="A49" s="176"/>
      <c r="B49" s="79" t="s">
        <v>29</v>
      </c>
      <c r="C49" s="81">
        <v>5.8813990073837127E-2</v>
      </c>
      <c r="D49" s="81">
        <v>0.99317972499230356</v>
      </c>
      <c r="E49" s="81">
        <v>0.38267278539553745</v>
      </c>
      <c r="F49" s="81">
        <v>0.71255121573166713</v>
      </c>
      <c r="G49" s="81">
        <v>9.2734959483870991</v>
      </c>
      <c r="H49" s="81">
        <v>4.7111599959786865E-2</v>
      </c>
      <c r="I49" s="81">
        <v>0.21207558751363426</v>
      </c>
      <c r="J49" s="81">
        <v>0.67612509658536579</v>
      </c>
      <c r="K49" s="81">
        <v>0.19730006546576065</v>
      </c>
      <c r="L49" s="81">
        <v>5.1900325502063263E-2</v>
      </c>
      <c r="M49" s="81">
        <v>0.13043571767726875</v>
      </c>
      <c r="N49" s="81">
        <v>0.24259213053296097</v>
      </c>
      <c r="O49" s="81">
        <v>0.22007488769524663</v>
      </c>
      <c r="P49" s="81">
        <v>0.2081361160769592</v>
      </c>
      <c r="Q49" s="81">
        <v>0.11341499906633382</v>
      </c>
      <c r="R49" s="81">
        <v>9.8267361034962405E-2</v>
      </c>
      <c r="S49" s="81">
        <v>0.89220930854512859</v>
      </c>
      <c r="T49" s="81">
        <v>0.24664394663344388</v>
      </c>
      <c r="U49" s="81">
        <v>0.19329798161849757</v>
      </c>
      <c r="V49" s="81">
        <v>8.0693389355651846E-2</v>
      </c>
      <c r="W49" s="81">
        <v>0.21854702412433827</v>
      </c>
      <c r="X49" s="81">
        <v>0.12437437361555501</v>
      </c>
      <c r="Y49" s="81">
        <v>3.8118330842382683E-2</v>
      </c>
      <c r="Z49" s="81">
        <v>8.0646436967326735E-2</v>
      </c>
      <c r="AA49" s="81">
        <v>1.5511769826111856E-2</v>
      </c>
      <c r="AB49" s="81">
        <v>9.2283947854081047E-2</v>
      </c>
      <c r="AC49" s="81">
        <v>3.5110107769243344E-2</v>
      </c>
      <c r="AD49" s="81">
        <v>0.79185596153732041</v>
      </c>
      <c r="AE49" s="81">
        <v>0.17548610797802269</v>
      </c>
      <c r="AF49" s="81">
        <v>3.4248480612540343E-2</v>
      </c>
      <c r="AG49" s="81">
        <v>0.20133126247115662</v>
      </c>
      <c r="AH49" s="81">
        <v>2.3484142361066287E-2</v>
      </c>
      <c r="AI49" s="81">
        <v>0.12288623788087137</v>
      </c>
      <c r="AJ49" s="81">
        <v>5.2630976120682987E-2</v>
      </c>
      <c r="AK49" s="81">
        <v>4.2575123520695903E-2</v>
      </c>
      <c r="AL49" s="81">
        <v>9.6756151833093055E-3</v>
      </c>
      <c r="AM49" s="81">
        <v>1.6658569552676155E-3</v>
      </c>
      <c r="AN49" s="81">
        <v>1.4261872582984413E-2</v>
      </c>
      <c r="AO49" s="81">
        <v>1.4305689897073268E-2</v>
      </c>
      <c r="AP49" s="81">
        <v>9.5308935149790372E-3</v>
      </c>
      <c r="AQ49" s="81">
        <v>9.5902449553160879E-3</v>
      </c>
      <c r="AR49" s="81">
        <v>1.6683104730989825E-2</v>
      </c>
      <c r="AS49" s="81">
        <v>2.5760881277849104E-2</v>
      </c>
      <c r="AT49" s="81">
        <v>3.509638320130222E-2</v>
      </c>
      <c r="AU49" s="81">
        <v>0</v>
      </c>
      <c r="AV49" s="76"/>
      <c r="AW49" s="68"/>
    </row>
    <row r="50" spans="1:49" x14ac:dyDescent="0.3">
      <c r="A50" s="176"/>
      <c r="B50" s="79" t="s">
        <v>30</v>
      </c>
      <c r="C50" s="81">
        <v>1.1337636640739687E-2</v>
      </c>
      <c r="D50" s="81">
        <v>0.21655798514869776</v>
      </c>
      <c r="E50" s="81">
        <v>9.1112567951318446E-2</v>
      </c>
      <c r="F50" s="81">
        <v>0.28182995846103254</v>
      </c>
      <c r="G50" s="81">
        <v>2.8255182967741943</v>
      </c>
      <c r="H50" s="81">
        <v>1.0284926751784457E-2</v>
      </c>
      <c r="I50" s="81">
        <v>3.464601182153431E-2</v>
      </c>
      <c r="J50" s="81">
        <v>0.1746656499512195</v>
      </c>
      <c r="K50" s="81">
        <v>4.9325016366440162E-2</v>
      </c>
      <c r="L50" s="81">
        <v>1.5817242057771661E-2</v>
      </c>
      <c r="M50" s="81">
        <v>3.0333887831922961E-2</v>
      </c>
      <c r="N50" s="81">
        <v>5.0481599417263559E-2</v>
      </c>
      <c r="O50" s="81">
        <v>5.0475891673221709E-2</v>
      </c>
      <c r="P50" s="81">
        <v>6.8294663087752228E-2</v>
      </c>
      <c r="Q50" s="81">
        <v>4.620611073072859E-2</v>
      </c>
      <c r="R50" s="81">
        <v>3.1663927444598998E-2</v>
      </c>
      <c r="S50" s="81">
        <v>0.2062393376536478</v>
      </c>
      <c r="T50" s="81">
        <v>6.999355242300434E-2</v>
      </c>
      <c r="U50" s="81">
        <v>5.4423703562489614E-2</v>
      </c>
      <c r="V50" s="81">
        <v>1.6316677994709011E-2</v>
      </c>
      <c r="W50" s="81">
        <v>5.4636756031084567E-2</v>
      </c>
      <c r="X50" s="81">
        <v>3.0679012158503566E-2</v>
      </c>
      <c r="Y50" s="81">
        <v>1.1890121547165242E-2</v>
      </c>
      <c r="Z50" s="81">
        <v>1.8452998289134083E-2</v>
      </c>
      <c r="AA50" s="81">
        <v>4.2554412797298014E-3</v>
      </c>
      <c r="AB50" s="81">
        <v>1.6190166290189659E-3</v>
      </c>
      <c r="AC50" s="81">
        <v>0.39376174627226673</v>
      </c>
      <c r="AD50" s="81">
        <v>0.26095253277934427</v>
      </c>
      <c r="AE50" s="81">
        <v>5.1321408936968904E-2</v>
      </c>
      <c r="AF50" s="81">
        <v>2.9913229902092203E-2</v>
      </c>
      <c r="AG50" s="81">
        <v>0.3261566452032737</v>
      </c>
      <c r="AH50" s="81">
        <v>4.3304092297001672E-3</v>
      </c>
      <c r="AI50" s="81">
        <v>2.684909399077862E-2</v>
      </c>
      <c r="AJ50" s="81">
        <v>1.3784303269702685E-2</v>
      </c>
      <c r="AK50" s="81">
        <v>1.1058473641739196E-2</v>
      </c>
      <c r="AL50" s="81">
        <v>2.1501367074020679E-3</v>
      </c>
      <c r="AM50" s="81">
        <v>5.5528565175587191E-4</v>
      </c>
      <c r="AN50" s="81">
        <v>3.4574236564810694E-3</v>
      </c>
      <c r="AO50" s="81">
        <v>3.9463972129857288E-3</v>
      </c>
      <c r="AP50" s="81">
        <v>2.9500384689220825E-3</v>
      </c>
      <c r="AQ50" s="81">
        <v>1.8561764429644043E-3</v>
      </c>
      <c r="AR50" s="81">
        <v>2.8763973674120389E-3</v>
      </c>
      <c r="AS50" s="81">
        <v>5.724640283966468E-3</v>
      </c>
      <c r="AT50" s="81">
        <v>8.099165354146667E-3</v>
      </c>
      <c r="AU50" s="81">
        <v>0</v>
      </c>
      <c r="AV50" s="76"/>
      <c r="AW50" s="68"/>
    </row>
    <row r="51" spans="1:49" x14ac:dyDescent="0.3">
      <c r="A51" s="176"/>
      <c r="B51" s="79" t="s">
        <v>31</v>
      </c>
      <c r="C51" s="81">
        <v>7.0860229004623043E-4</v>
      </c>
      <c r="D51" s="81">
        <v>5.2272617104858081E-2</v>
      </c>
      <c r="E51" s="81">
        <v>0</v>
      </c>
      <c r="F51" s="81">
        <v>1.0635092772114435E-2</v>
      </c>
      <c r="G51" s="81">
        <v>0.14489837419354842</v>
      </c>
      <c r="H51" s="81">
        <v>4.9765774605408666E-4</v>
      </c>
      <c r="I51" s="81">
        <v>2.0997582922142005E-3</v>
      </c>
      <c r="J51" s="81">
        <v>8.4515637073170717E-3</v>
      </c>
      <c r="K51" s="81">
        <v>2.0552090152683401E-3</v>
      </c>
      <c r="L51" s="81">
        <v>9.8857762861072882E-4</v>
      </c>
      <c r="M51" s="81">
        <v>1.5166943915961482E-3</v>
      </c>
      <c r="N51" s="81">
        <v>2.8045333009590868E-3</v>
      </c>
      <c r="O51" s="81">
        <v>2.0190356669288682E-3</v>
      </c>
      <c r="P51" s="81">
        <v>3.2521268137024875E-3</v>
      </c>
      <c r="Q51" s="81">
        <v>2.4003174405573297E-3</v>
      </c>
      <c r="R51" s="81">
        <v>1.6377893505827069E-3</v>
      </c>
      <c r="S51" s="81">
        <v>8.9669277240716442E-3</v>
      </c>
      <c r="T51" s="81">
        <v>3.3330263058573496E-3</v>
      </c>
      <c r="U51" s="81">
        <v>2.8150191497839454E-3</v>
      </c>
      <c r="V51" s="81">
        <v>8.9000061789321885E-4</v>
      </c>
      <c r="W51" s="81">
        <v>2.4834889105038445E-3</v>
      </c>
      <c r="X51" s="81">
        <v>1.6583249815407335E-3</v>
      </c>
      <c r="Y51" s="81">
        <v>6.9941891453913186E-4</v>
      </c>
      <c r="Z51" s="81">
        <v>6.8344438107904013E-4</v>
      </c>
      <c r="AA51" s="81">
        <v>2.7454459869224524E-4</v>
      </c>
      <c r="AB51" s="81">
        <v>8.5211401527313996E-5</v>
      </c>
      <c r="AC51" s="81">
        <v>3.7752804052949834E-4</v>
      </c>
      <c r="AD51" s="81">
        <v>9.00736156248702</v>
      </c>
      <c r="AE51" s="81">
        <v>3.311058641094768E-3</v>
      </c>
      <c r="AF51" s="81">
        <v>4.3352507104481449E-4</v>
      </c>
      <c r="AG51" s="81">
        <v>4.0266252494231321E-3</v>
      </c>
      <c r="AH51" s="81">
        <v>1.6655420114231411E-4</v>
      </c>
      <c r="AI51" s="81">
        <v>1.0326574611837932E-3</v>
      </c>
      <c r="AJ51" s="81">
        <v>6.2655923953194024E-4</v>
      </c>
      <c r="AK51" s="81">
        <v>5.5292368208695981E-4</v>
      </c>
      <c r="AL51" s="81">
        <v>0</v>
      </c>
      <c r="AM51" s="81">
        <v>0</v>
      </c>
      <c r="AN51" s="81">
        <v>2.1608897853006684E-4</v>
      </c>
      <c r="AO51" s="81">
        <v>2.4664982581160805E-4</v>
      </c>
      <c r="AP51" s="81">
        <v>2.2692603607092944E-4</v>
      </c>
      <c r="AQ51" s="81">
        <v>0</v>
      </c>
      <c r="AR51" s="81">
        <v>1.9175982449413592E-4</v>
      </c>
      <c r="AS51" s="81">
        <v>0</v>
      </c>
      <c r="AT51" s="81">
        <v>6.7493044617888888E-4</v>
      </c>
      <c r="AU51" s="81">
        <v>0</v>
      </c>
      <c r="AV51" s="76"/>
      <c r="AW51" s="68"/>
    </row>
    <row r="52" spans="1:49" x14ac:dyDescent="0.3">
      <c r="A52" s="176"/>
      <c r="B52" s="79" t="s">
        <v>32</v>
      </c>
      <c r="C52" s="81">
        <v>1.4172045800924609E-3</v>
      </c>
      <c r="D52" s="81">
        <v>4.4805100375592641E-2</v>
      </c>
      <c r="E52" s="81">
        <v>1.8222513590263688E-2</v>
      </c>
      <c r="F52" s="81">
        <v>3.1905278316343308E-2</v>
      </c>
      <c r="G52" s="81">
        <v>0.43469512258064524</v>
      </c>
      <c r="H52" s="81">
        <v>9.9531549210817331E-4</v>
      </c>
      <c r="I52" s="81">
        <v>4.199516584428401E-3</v>
      </c>
      <c r="J52" s="81">
        <v>1.9720315317073168E-2</v>
      </c>
      <c r="K52" s="81">
        <v>6.1656270458050203E-3</v>
      </c>
      <c r="L52" s="81">
        <v>1.9771552572214576E-3</v>
      </c>
      <c r="M52" s="81">
        <v>3.5389535803910127E-3</v>
      </c>
      <c r="N52" s="81">
        <v>7.0113332523977171E-3</v>
      </c>
      <c r="O52" s="81">
        <v>6.0571070007866051E-3</v>
      </c>
      <c r="P52" s="81">
        <v>7.5882958986391372E-3</v>
      </c>
      <c r="Q52" s="81">
        <v>4.8006348811146593E-3</v>
      </c>
      <c r="R52" s="81">
        <v>3.8215084846929827E-3</v>
      </c>
      <c r="S52" s="81">
        <v>2.241731931017911E-2</v>
      </c>
      <c r="T52" s="81">
        <v>7.7770613803338166E-3</v>
      </c>
      <c r="U52" s="81">
        <v>5.6300382995678909E-3</v>
      </c>
      <c r="V52" s="81">
        <v>1.7800012357864377E-3</v>
      </c>
      <c r="W52" s="81">
        <v>7.450466731511533E-3</v>
      </c>
      <c r="X52" s="81">
        <v>4.9749749446222008E-3</v>
      </c>
      <c r="Y52" s="81">
        <v>1.3988378290782637E-3</v>
      </c>
      <c r="Z52" s="81">
        <v>2.7337775243161605E-3</v>
      </c>
      <c r="AA52" s="81">
        <v>5.4908919738449048E-4</v>
      </c>
      <c r="AB52" s="81">
        <v>3.4084560610925599E-4</v>
      </c>
      <c r="AC52" s="81">
        <v>1.8876402026474918E-3</v>
      </c>
      <c r="AD52" s="81">
        <v>6.2988542395014127E-2</v>
      </c>
      <c r="AE52" s="81">
        <v>1.6704290844323102</v>
      </c>
      <c r="AF52" s="81">
        <v>3.0346754973137012E-3</v>
      </c>
      <c r="AG52" s="81">
        <v>1.6106500997692529E-2</v>
      </c>
      <c r="AH52" s="81">
        <v>4.9966260342694231E-4</v>
      </c>
      <c r="AI52" s="81">
        <v>4.1306298447351727E-3</v>
      </c>
      <c r="AJ52" s="81">
        <v>2.506236958127761E-3</v>
      </c>
      <c r="AK52" s="81">
        <v>2.7646184104347989E-3</v>
      </c>
      <c r="AL52" s="81">
        <v>1.0750683537010339E-3</v>
      </c>
      <c r="AM52" s="81">
        <v>1.3882141293896798E-4</v>
      </c>
      <c r="AN52" s="81">
        <v>8.6435591412026736E-4</v>
      </c>
      <c r="AO52" s="81">
        <v>5.1796463420437696E-3</v>
      </c>
      <c r="AP52" s="81">
        <v>6.8077810821278828E-4</v>
      </c>
      <c r="AQ52" s="81">
        <v>3.0936274049406736E-4</v>
      </c>
      <c r="AR52" s="81">
        <v>5.7527947348240773E-4</v>
      </c>
      <c r="AS52" s="81">
        <v>1.7173920851899405E-3</v>
      </c>
      <c r="AT52" s="81">
        <v>4.0495826770733335E-3</v>
      </c>
      <c r="AU52" s="81">
        <v>0</v>
      </c>
      <c r="AV52" s="76"/>
      <c r="AW52" s="68"/>
    </row>
    <row r="53" spans="1:49" x14ac:dyDescent="0.3">
      <c r="A53" s="176"/>
      <c r="B53" s="79" t="s">
        <v>33</v>
      </c>
      <c r="C53" s="81">
        <v>8.1489263355316501E-3</v>
      </c>
      <c r="D53" s="81">
        <v>0.20909046841943232</v>
      </c>
      <c r="E53" s="81">
        <v>9.1112567951318446E-2</v>
      </c>
      <c r="F53" s="81">
        <v>0.27651241207497529</v>
      </c>
      <c r="G53" s="81">
        <v>2.2459248000000005</v>
      </c>
      <c r="H53" s="81">
        <v>7.4648661908112996E-3</v>
      </c>
      <c r="I53" s="81">
        <v>2.8346736944891704E-2</v>
      </c>
      <c r="J53" s="81">
        <v>0.14367658302439021</v>
      </c>
      <c r="K53" s="81">
        <v>4.521459833590348E-2</v>
      </c>
      <c r="L53" s="81">
        <v>1.1862931543328747E-2</v>
      </c>
      <c r="M53" s="81">
        <v>2.8817193440326815E-2</v>
      </c>
      <c r="N53" s="81">
        <v>4.6274799465824933E-2</v>
      </c>
      <c r="O53" s="81">
        <v>4.5428302505899534E-2</v>
      </c>
      <c r="P53" s="81">
        <v>5.6370198104176442E-2</v>
      </c>
      <c r="Q53" s="81">
        <v>3.7204920328638605E-2</v>
      </c>
      <c r="R53" s="81">
        <v>2.5658699825795741E-2</v>
      </c>
      <c r="S53" s="81">
        <v>0.1658881628953254</v>
      </c>
      <c r="T53" s="81">
        <v>5.6661447199574944E-2</v>
      </c>
      <c r="U53" s="81">
        <v>4.3163626963353824E-2</v>
      </c>
      <c r="V53" s="81">
        <v>1.3646676141029355E-2</v>
      </c>
      <c r="W53" s="81">
        <v>4.0977567023313434E-2</v>
      </c>
      <c r="X53" s="81">
        <v>4.3945612010829437E-2</v>
      </c>
      <c r="Y53" s="81">
        <v>2.0283148521634826E-2</v>
      </c>
      <c r="Z53" s="81">
        <v>1.8452998289134083E-2</v>
      </c>
      <c r="AA53" s="81">
        <v>3.2945351843069429E-3</v>
      </c>
      <c r="AB53" s="81">
        <v>3.4084560610925596E-3</v>
      </c>
      <c r="AC53" s="81">
        <v>4.2660668579833312E-2</v>
      </c>
      <c r="AD53" s="81">
        <v>1.0438101311173771</v>
      </c>
      <c r="AE53" s="81">
        <v>0.18210822526021225</v>
      </c>
      <c r="AF53" s="81">
        <v>0.52586591117736003</v>
      </c>
      <c r="AG53" s="81">
        <v>9.6639005986155171E-2</v>
      </c>
      <c r="AH53" s="81">
        <v>3.4976382239885967E-3</v>
      </c>
      <c r="AI53" s="81">
        <v>2.4783779068411036E-2</v>
      </c>
      <c r="AJ53" s="81">
        <v>1.3157744030170747E-2</v>
      </c>
      <c r="AK53" s="81">
        <v>9.9526262775652755E-3</v>
      </c>
      <c r="AL53" s="81">
        <v>2.1501367074020679E-3</v>
      </c>
      <c r="AM53" s="81">
        <v>1.1105713035117438E-3</v>
      </c>
      <c r="AN53" s="81">
        <v>3.6735126350111364E-3</v>
      </c>
      <c r="AO53" s="81">
        <v>3.9463972129857288E-3</v>
      </c>
      <c r="AP53" s="81">
        <v>3.630816577134871E-3</v>
      </c>
      <c r="AQ53" s="81">
        <v>1.5468137024703369E-3</v>
      </c>
      <c r="AR53" s="81">
        <v>2.3011178939296309E-3</v>
      </c>
      <c r="AS53" s="81">
        <v>6.8695683407597619E-3</v>
      </c>
      <c r="AT53" s="81">
        <v>8.099165354146667E-3</v>
      </c>
      <c r="AU53" s="81">
        <v>0</v>
      </c>
      <c r="AV53" s="76"/>
      <c r="AW53" s="68"/>
    </row>
    <row r="54" spans="1:49" x14ac:dyDescent="0.3">
      <c r="A54" s="176"/>
      <c r="B54" s="79" t="s">
        <v>34</v>
      </c>
      <c r="C54" s="81">
        <v>7.0860229004623043E-4</v>
      </c>
      <c r="D54" s="81">
        <v>1.493503345853088E-2</v>
      </c>
      <c r="E54" s="81">
        <v>1.8222513590263688E-2</v>
      </c>
      <c r="F54" s="81">
        <v>1.5952639158171654E-2</v>
      </c>
      <c r="G54" s="81">
        <v>0.28979674838709685</v>
      </c>
      <c r="H54" s="81">
        <v>4.9765774605408666E-4</v>
      </c>
      <c r="I54" s="81">
        <v>2.0997582922142005E-3</v>
      </c>
      <c r="J54" s="81">
        <v>8.4515637073170717E-3</v>
      </c>
      <c r="K54" s="81">
        <v>3.0828135229025101E-3</v>
      </c>
      <c r="L54" s="81">
        <v>9.8857762861072882E-4</v>
      </c>
      <c r="M54" s="81">
        <v>2.0222591887948641E-3</v>
      </c>
      <c r="N54" s="81">
        <v>7.0113332523977171E-3</v>
      </c>
      <c r="O54" s="81">
        <v>4.0380713338577364E-3</v>
      </c>
      <c r="P54" s="81">
        <v>4.3361690849366497E-3</v>
      </c>
      <c r="Q54" s="81">
        <v>2.4003174405573297E-3</v>
      </c>
      <c r="R54" s="81">
        <v>2.1837191341102756E-3</v>
      </c>
      <c r="S54" s="81">
        <v>1.3450391586107465E-2</v>
      </c>
      <c r="T54" s="81">
        <v>3.3330263058573496E-3</v>
      </c>
      <c r="U54" s="81">
        <v>3.7533588663785939E-3</v>
      </c>
      <c r="V54" s="81">
        <v>1.1866674905242917E-3</v>
      </c>
      <c r="W54" s="81">
        <v>4.9669778210076889E-3</v>
      </c>
      <c r="X54" s="81">
        <v>2.4874874723111004E-3</v>
      </c>
      <c r="Y54" s="81">
        <v>1.3988378290782637E-3</v>
      </c>
      <c r="Z54" s="81">
        <v>2.7337775243161605E-3</v>
      </c>
      <c r="AA54" s="81">
        <v>8.2363379607673572E-4</v>
      </c>
      <c r="AB54" s="81">
        <v>3.4084560610925599E-4</v>
      </c>
      <c r="AC54" s="81">
        <v>1.132584121588495E-3</v>
      </c>
      <c r="AD54" s="81">
        <v>3.5993452797150931E-2</v>
      </c>
      <c r="AE54" s="81">
        <v>6.6221172821895359E-3</v>
      </c>
      <c r="AF54" s="81">
        <v>3.0346754973137012E-3</v>
      </c>
      <c r="AG54" s="81">
        <v>5.576875970451038</v>
      </c>
      <c r="AH54" s="81">
        <v>4.9966260342694231E-4</v>
      </c>
      <c r="AI54" s="81">
        <v>4.1306298447351727E-3</v>
      </c>
      <c r="AJ54" s="81">
        <v>1.0024947832511044E-2</v>
      </c>
      <c r="AK54" s="81">
        <v>9.3997025954783171E-3</v>
      </c>
      <c r="AL54" s="81">
        <v>1.3438354421262924E-3</v>
      </c>
      <c r="AM54" s="81">
        <v>2.7764282587793595E-4</v>
      </c>
      <c r="AN54" s="81">
        <v>1.5126228497104679E-3</v>
      </c>
      <c r="AO54" s="81">
        <v>1.2332491290580404E-3</v>
      </c>
      <c r="AP54" s="81">
        <v>9.0770414428371774E-4</v>
      </c>
      <c r="AQ54" s="81">
        <v>6.1872548098813472E-4</v>
      </c>
      <c r="AR54" s="81">
        <v>3.8351964898827184E-4</v>
      </c>
      <c r="AS54" s="81">
        <v>1.1449280567932935E-3</v>
      </c>
      <c r="AT54" s="81">
        <v>2.0247913385366668E-3</v>
      </c>
      <c r="AU54" s="81">
        <v>0</v>
      </c>
      <c r="AV54" s="76"/>
      <c r="AW54" s="68"/>
    </row>
    <row r="55" spans="1:49" x14ac:dyDescent="0.3">
      <c r="A55" s="176"/>
      <c r="B55" s="79" t="s">
        <v>35</v>
      </c>
      <c r="C55" s="81">
        <v>1.7715057251155761E-3</v>
      </c>
      <c r="D55" s="81">
        <v>6.7207650563388954E-2</v>
      </c>
      <c r="E55" s="81">
        <v>5.4667540770791063E-2</v>
      </c>
      <c r="F55" s="81">
        <v>4.7857917474514955E-2</v>
      </c>
      <c r="G55" s="81">
        <v>1.5214329290322586</v>
      </c>
      <c r="H55" s="81">
        <v>1.6588591535136221E-3</v>
      </c>
      <c r="I55" s="81">
        <v>7.3491540227497015E-3</v>
      </c>
      <c r="J55" s="81">
        <v>2.817187902439024E-2</v>
      </c>
      <c r="K55" s="81">
        <v>9.2484405687075291E-3</v>
      </c>
      <c r="L55" s="81">
        <v>2.9657328858321867E-3</v>
      </c>
      <c r="M55" s="81">
        <v>6.5723423635833085E-3</v>
      </c>
      <c r="N55" s="81">
        <v>1.4022666504795434E-2</v>
      </c>
      <c r="O55" s="81">
        <v>1.211421400157321E-2</v>
      </c>
      <c r="P55" s="81">
        <v>1.0840422712341624E-2</v>
      </c>
      <c r="Q55" s="81">
        <v>6.6008729615326563E-3</v>
      </c>
      <c r="R55" s="81">
        <v>6.0052276188032579E-3</v>
      </c>
      <c r="S55" s="81">
        <v>4.9318102482394037E-2</v>
      </c>
      <c r="T55" s="81">
        <v>1.1110087686191166E-2</v>
      </c>
      <c r="U55" s="81">
        <v>9.3833971659464839E-3</v>
      </c>
      <c r="V55" s="81">
        <v>3.263335598941802E-3</v>
      </c>
      <c r="W55" s="81">
        <v>1.3659189007771142E-2</v>
      </c>
      <c r="X55" s="81">
        <v>7.4624624169333E-3</v>
      </c>
      <c r="Y55" s="81">
        <v>2.7976756581565274E-3</v>
      </c>
      <c r="Z55" s="81">
        <v>9.5682213351065623E-3</v>
      </c>
      <c r="AA55" s="81">
        <v>1.9218121908457166E-3</v>
      </c>
      <c r="AB55" s="81">
        <v>8.5211401527313991E-4</v>
      </c>
      <c r="AC55" s="81">
        <v>1.2080897296943947E-2</v>
      </c>
      <c r="AD55" s="81">
        <v>0.14397381118860372</v>
      </c>
      <c r="AE55" s="81">
        <v>2.979952776985291E-2</v>
      </c>
      <c r="AF55" s="81">
        <v>5.6358259235825877E-3</v>
      </c>
      <c r="AG55" s="81">
        <v>7.2479254489616368E-2</v>
      </c>
      <c r="AH55" s="81">
        <v>0.1685528515560219</v>
      </c>
      <c r="AI55" s="81">
        <v>1.4457204456573104E-2</v>
      </c>
      <c r="AJ55" s="81">
        <v>7.5187108743832833E-3</v>
      </c>
      <c r="AK55" s="81">
        <v>2.1564023601391431E-2</v>
      </c>
      <c r="AL55" s="81">
        <v>4.0315063263788769E-3</v>
      </c>
      <c r="AM55" s="81">
        <v>4.1646423881690388E-4</v>
      </c>
      <c r="AN55" s="81">
        <v>3.6735126350111364E-3</v>
      </c>
      <c r="AO55" s="81">
        <v>1.652553832937774E-2</v>
      </c>
      <c r="AP55" s="81">
        <v>2.7231124328511531E-3</v>
      </c>
      <c r="AQ55" s="81">
        <v>2.1655391834584717E-3</v>
      </c>
      <c r="AR55" s="81">
        <v>3.8351964898827185E-3</v>
      </c>
      <c r="AS55" s="81">
        <v>9.7318884827429959E-3</v>
      </c>
      <c r="AT55" s="81">
        <v>3.5771313647481109E-2</v>
      </c>
      <c r="AU55" s="81">
        <v>0</v>
      </c>
      <c r="AV55" s="76"/>
      <c r="AW55" s="68"/>
    </row>
    <row r="56" spans="1:49" x14ac:dyDescent="0.3">
      <c r="A56" s="176"/>
      <c r="B56" s="79" t="s">
        <v>36</v>
      </c>
      <c r="C56" s="81">
        <v>1.7715057251155761E-3</v>
      </c>
      <c r="D56" s="81">
        <v>2.9870066917061761E-2</v>
      </c>
      <c r="E56" s="81">
        <v>1.8222513590263688E-2</v>
      </c>
      <c r="F56" s="81">
        <v>2.6587731930286088E-2</v>
      </c>
      <c r="G56" s="81">
        <v>0.50714430967741952</v>
      </c>
      <c r="H56" s="81">
        <v>2.1565168995677088E-3</v>
      </c>
      <c r="I56" s="81">
        <v>7.3491540227497015E-3</v>
      </c>
      <c r="J56" s="81">
        <v>1.9720315317073168E-2</v>
      </c>
      <c r="K56" s="81">
        <v>3.0828135229025097E-2</v>
      </c>
      <c r="L56" s="81">
        <v>1.4828664429160933E-3</v>
      </c>
      <c r="M56" s="81">
        <v>6.0667775663845926E-3</v>
      </c>
      <c r="N56" s="81">
        <v>1.682719980575452E-2</v>
      </c>
      <c r="O56" s="81">
        <v>8.0761426677154729E-3</v>
      </c>
      <c r="P56" s="81">
        <v>8.6723381698732994E-3</v>
      </c>
      <c r="Q56" s="81">
        <v>3.6004761608359943E-3</v>
      </c>
      <c r="R56" s="81">
        <v>3.2755787011654138E-3</v>
      </c>
      <c r="S56" s="81">
        <v>3.1384247034250752E-2</v>
      </c>
      <c r="T56" s="81">
        <v>8.888070148952933E-3</v>
      </c>
      <c r="U56" s="81">
        <v>6.5683780161625389E-3</v>
      </c>
      <c r="V56" s="81">
        <v>2.9666687263107294E-3</v>
      </c>
      <c r="W56" s="81">
        <v>8.6922111867634554E-3</v>
      </c>
      <c r="X56" s="81">
        <v>4.9749749446222008E-3</v>
      </c>
      <c r="Y56" s="81">
        <v>1.7485472863478296E-3</v>
      </c>
      <c r="Z56" s="81">
        <v>4.1006662864742412E-3</v>
      </c>
      <c r="AA56" s="81">
        <v>6.8636149673061305E-4</v>
      </c>
      <c r="AB56" s="81">
        <v>1.1929596213823958E-3</v>
      </c>
      <c r="AC56" s="81">
        <v>1.5101121621179934E-3</v>
      </c>
      <c r="AD56" s="81">
        <v>5.3990179195726393E-2</v>
      </c>
      <c r="AE56" s="81">
        <v>1.4899763884926455E-2</v>
      </c>
      <c r="AF56" s="81">
        <v>2.6011504262688869E-3</v>
      </c>
      <c r="AG56" s="81">
        <v>1.6106500997692529E-2</v>
      </c>
      <c r="AH56" s="81">
        <v>9.9932520685388463E-4</v>
      </c>
      <c r="AI56" s="81">
        <v>1.1607069863705834</v>
      </c>
      <c r="AJ56" s="81">
        <v>7.5187108743832833E-3</v>
      </c>
      <c r="AK56" s="81">
        <v>5.5292368208695979E-3</v>
      </c>
      <c r="AL56" s="81">
        <v>3.2252050611031018E-3</v>
      </c>
      <c r="AM56" s="81">
        <v>2.7764282587793595E-4</v>
      </c>
      <c r="AN56" s="81">
        <v>3.0252456994209359E-3</v>
      </c>
      <c r="AO56" s="81">
        <v>2.4664982581160807E-3</v>
      </c>
      <c r="AP56" s="81">
        <v>1.3615562164255766E-3</v>
      </c>
      <c r="AQ56" s="81">
        <v>4.0217156264228757E-3</v>
      </c>
      <c r="AR56" s="81">
        <v>9.5879912247067963E-4</v>
      </c>
      <c r="AS56" s="81">
        <v>4.0072481987765279E-3</v>
      </c>
      <c r="AT56" s="81">
        <v>6.7493044617888886E-3</v>
      </c>
      <c r="AU56" s="81">
        <v>0</v>
      </c>
      <c r="AV56" s="76"/>
      <c r="AW56" s="68"/>
    </row>
    <row r="57" spans="1:49" x14ac:dyDescent="0.3">
      <c r="A57" s="176"/>
      <c r="B57" s="79" t="s">
        <v>37</v>
      </c>
      <c r="C57" s="81">
        <v>2.4801080151618067E-3</v>
      </c>
      <c r="D57" s="81">
        <v>7.4675167292654401E-2</v>
      </c>
      <c r="E57" s="81">
        <v>7.2890054361054751E-2</v>
      </c>
      <c r="F57" s="81">
        <v>0.11698602049325878</v>
      </c>
      <c r="G57" s="81">
        <v>1.0867378064516131</v>
      </c>
      <c r="H57" s="81">
        <v>2.1565168995677088E-3</v>
      </c>
      <c r="I57" s="81">
        <v>1.0498791461071003E-2</v>
      </c>
      <c r="J57" s="81">
        <v>3.3806254829268287E-2</v>
      </c>
      <c r="K57" s="81">
        <v>1.3358858599244209E-2</v>
      </c>
      <c r="L57" s="81">
        <v>4.9428881430536439E-3</v>
      </c>
      <c r="M57" s="81">
        <v>1.0111295943974322E-2</v>
      </c>
      <c r="N57" s="81">
        <v>2.6643066359111324E-2</v>
      </c>
      <c r="O57" s="81">
        <v>1.5142767501966511E-2</v>
      </c>
      <c r="P57" s="81">
        <v>1.8428718610980763E-2</v>
      </c>
      <c r="Q57" s="81">
        <v>9.6012697622293187E-3</v>
      </c>
      <c r="R57" s="81">
        <v>7.6430169693859655E-3</v>
      </c>
      <c r="S57" s="81">
        <v>8.5185813378680614E-2</v>
      </c>
      <c r="T57" s="81">
        <v>1.666513152928675E-2</v>
      </c>
      <c r="U57" s="81">
        <v>1.5951775182109024E-2</v>
      </c>
      <c r="V57" s="81">
        <v>4.153336216835021E-3</v>
      </c>
      <c r="W57" s="81">
        <v>1.4900933463023066E-2</v>
      </c>
      <c r="X57" s="81">
        <v>9.9499498892444017E-3</v>
      </c>
      <c r="Y57" s="81">
        <v>6.9941891453913184E-3</v>
      </c>
      <c r="Z57" s="81">
        <v>1.5719220764817923E-2</v>
      </c>
      <c r="AA57" s="81">
        <v>2.3336290888840848E-3</v>
      </c>
      <c r="AB57" s="81">
        <v>9.3732541680045388E-4</v>
      </c>
      <c r="AC57" s="81">
        <v>4.9078645268834783E-3</v>
      </c>
      <c r="AD57" s="81">
        <v>0.13497544798931599</v>
      </c>
      <c r="AE57" s="81">
        <v>6.9532231462990132E-2</v>
      </c>
      <c r="AF57" s="81">
        <v>6.9364011367170318E-3</v>
      </c>
      <c r="AG57" s="81">
        <v>9.2612380736732031E-2</v>
      </c>
      <c r="AH57" s="81">
        <v>2.3317588159923975E-3</v>
      </c>
      <c r="AI57" s="81">
        <v>4.0273640986167931E-2</v>
      </c>
      <c r="AJ57" s="81">
        <v>0.72868839557564657</v>
      </c>
      <c r="AK57" s="81">
        <v>1.2164321005913114E-2</v>
      </c>
      <c r="AL57" s="81">
        <v>4.8378075916546527E-3</v>
      </c>
      <c r="AM57" s="81">
        <v>6.9410706469483989E-4</v>
      </c>
      <c r="AN57" s="81">
        <v>3.6735126350111364E-3</v>
      </c>
      <c r="AO57" s="81">
        <v>4.193047038797337E-3</v>
      </c>
      <c r="AP57" s="81">
        <v>4.311594685347659E-3</v>
      </c>
      <c r="AQ57" s="81">
        <v>1.5468137024703369E-3</v>
      </c>
      <c r="AR57" s="81">
        <v>2.1093580694354951E-3</v>
      </c>
      <c r="AS57" s="81">
        <v>5.724640283966468E-3</v>
      </c>
      <c r="AT57" s="81">
        <v>9.4490262465044446E-3</v>
      </c>
      <c r="AU57" s="81">
        <v>0</v>
      </c>
      <c r="AV57" s="76"/>
      <c r="AW57" s="68"/>
    </row>
    <row r="58" spans="1:49" x14ac:dyDescent="0.3">
      <c r="A58" s="176"/>
      <c r="B58" s="79" t="s">
        <v>38</v>
      </c>
      <c r="C58" s="81">
        <v>7.0860229004623043E-4</v>
      </c>
      <c r="D58" s="81">
        <v>2.9870066917061761E-2</v>
      </c>
      <c r="E58" s="81">
        <v>3.6445027180527376E-2</v>
      </c>
      <c r="F58" s="81">
        <v>2.6587731930286088E-2</v>
      </c>
      <c r="G58" s="81">
        <v>0.86939024516129049</v>
      </c>
      <c r="H58" s="81">
        <v>8.2942957675681106E-4</v>
      </c>
      <c r="I58" s="81">
        <v>4.199516584428401E-3</v>
      </c>
      <c r="J58" s="81">
        <v>1.1268751609756097E-2</v>
      </c>
      <c r="K58" s="81">
        <v>6.1656270458050203E-3</v>
      </c>
      <c r="L58" s="81">
        <v>1.4828664429160933E-3</v>
      </c>
      <c r="M58" s="81">
        <v>3.0333887831922963E-3</v>
      </c>
      <c r="N58" s="81">
        <v>8.4135999028772598E-3</v>
      </c>
      <c r="O58" s="81">
        <v>5.0475891673221708E-3</v>
      </c>
      <c r="P58" s="81">
        <v>5.4202113561708119E-3</v>
      </c>
      <c r="Q58" s="81">
        <v>2.4003174405573297E-3</v>
      </c>
      <c r="R58" s="81">
        <v>2.7296489176378449E-3</v>
      </c>
      <c r="S58" s="81">
        <v>3.5867710896286577E-2</v>
      </c>
      <c r="T58" s="81">
        <v>6.6660526117146993E-3</v>
      </c>
      <c r="U58" s="81">
        <v>5.6300382995678909E-3</v>
      </c>
      <c r="V58" s="81">
        <v>1.7800012357864377E-3</v>
      </c>
      <c r="W58" s="81">
        <v>8.6922111867634554E-3</v>
      </c>
      <c r="X58" s="81">
        <v>3.3166499630814671E-3</v>
      </c>
      <c r="Y58" s="81">
        <v>1.3988378290782637E-3</v>
      </c>
      <c r="Z58" s="81">
        <v>3.4172219053952009E-3</v>
      </c>
      <c r="AA58" s="81">
        <v>5.4908919738449048E-4</v>
      </c>
      <c r="AB58" s="81">
        <v>4.2605700763656996E-4</v>
      </c>
      <c r="AC58" s="81">
        <v>1.5101121621179934E-3</v>
      </c>
      <c r="AD58" s="81">
        <v>0.32394107517435833</v>
      </c>
      <c r="AE58" s="81">
        <v>1.3244234564379072E-2</v>
      </c>
      <c r="AF58" s="81">
        <v>2.1676253552240722E-3</v>
      </c>
      <c r="AG58" s="81">
        <v>1.6106500997692529E-2</v>
      </c>
      <c r="AH58" s="81">
        <v>4.9966260342694231E-4</v>
      </c>
      <c r="AI58" s="81">
        <v>1.4457204456573104E-2</v>
      </c>
      <c r="AJ58" s="81">
        <v>6.8921516348513425E-3</v>
      </c>
      <c r="AK58" s="81">
        <v>0.6115335923881775</v>
      </c>
      <c r="AL58" s="81">
        <v>5.1065746800799108E-3</v>
      </c>
      <c r="AM58" s="81">
        <v>2.7764282587793595E-4</v>
      </c>
      <c r="AN58" s="81">
        <v>1.9448008067706015E-3</v>
      </c>
      <c r="AO58" s="81">
        <v>1.7265487806812565E-3</v>
      </c>
      <c r="AP58" s="81">
        <v>2.2692603607092944E-3</v>
      </c>
      <c r="AQ58" s="81">
        <v>9.2808822148220213E-4</v>
      </c>
      <c r="AR58" s="81">
        <v>9.5879912247067963E-4</v>
      </c>
      <c r="AS58" s="81">
        <v>4.0072481987765279E-3</v>
      </c>
      <c r="AT58" s="81">
        <v>3.3746522308944443E-3</v>
      </c>
      <c r="AU58" s="81">
        <v>0</v>
      </c>
      <c r="AV58" s="76"/>
      <c r="AW58" s="68"/>
    </row>
    <row r="59" spans="1:49" x14ac:dyDescent="0.3">
      <c r="A59" s="176"/>
      <c r="B59" s="79" t="s">
        <v>39</v>
      </c>
      <c r="C59" s="81">
        <v>1.488064809097084E-2</v>
      </c>
      <c r="D59" s="81">
        <v>0.26883060225355582</v>
      </c>
      <c r="E59" s="81">
        <v>0.18222513590263689</v>
      </c>
      <c r="F59" s="81">
        <v>0.19143166989805982</v>
      </c>
      <c r="G59" s="81">
        <v>4.9265447225806467</v>
      </c>
      <c r="H59" s="81">
        <v>6.9672084447572136E-3</v>
      </c>
      <c r="I59" s="81">
        <v>3.2546253529320106E-2</v>
      </c>
      <c r="J59" s="81">
        <v>0.11832189190243902</v>
      </c>
      <c r="K59" s="81">
        <v>4.1104180305366798E-2</v>
      </c>
      <c r="L59" s="81">
        <v>1.3345797986244839E-2</v>
      </c>
      <c r="M59" s="81">
        <v>2.072815668514736E-2</v>
      </c>
      <c r="N59" s="81">
        <v>4.4872532815345388E-2</v>
      </c>
      <c r="O59" s="81">
        <v>4.1390231172041804E-2</v>
      </c>
      <c r="P59" s="81">
        <v>4.5529775391834823E-2</v>
      </c>
      <c r="Q59" s="81">
        <v>2.5203333125851962E-2</v>
      </c>
      <c r="R59" s="81">
        <v>2.4566840258740601E-2</v>
      </c>
      <c r="S59" s="81">
        <v>0.17037162675736123</v>
      </c>
      <c r="T59" s="81">
        <v>4.7773377050622005E-2</v>
      </c>
      <c r="U59" s="81">
        <v>4.034860781356988E-2</v>
      </c>
      <c r="V59" s="81">
        <v>1.2460008650505065E-2</v>
      </c>
      <c r="W59" s="81">
        <v>4.9669778210076884E-2</v>
      </c>
      <c r="X59" s="81">
        <v>2.98498496677332E-2</v>
      </c>
      <c r="Y59" s="81">
        <v>1.119070263262611E-2</v>
      </c>
      <c r="Z59" s="81">
        <v>2.3920553337766409E-2</v>
      </c>
      <c r="AA59" s="81">
        <v>4.6672581777681696E-3</v>
      </c>
      <c r="AB59" s="81">
        <v>3.8345130687291295E-3</v>
      </c>
      <c r="AC59" s="81">
        <v>1.6988761823827424E-2</v>
      </c>
      <c r="AD59" s="81">
        <v>0.50390833916011302</v>
      </c>
      <c r="AE59" s="81">
        <v>7.2843290104084898E-2</v>
      </c>
      <c r="AF59" s="81">
        <v>2.6878554404778498E-2</v>
      </c>
      <c r="AG59" s="81">
        <v>0.13690525848038651</v>
      </c>
      <c r="AH59" s="81">
        <v>5.1631802354117377E-3</v>
      </c>
      <c r="AI59" s="81">
        <v>3.5110353680248965E-2</v>
      </c>
      <c r="AJ59" s="81">
        <v>2.1303014144085971E-2</v>
      </c>
      <c r="AK59" s="81">
        <v>2.4328642011826229E-2</v>
      </c>
      <c r="AL59" s="81">
        <v>0.341065435211653</v>
      </c>
      <c r="AM59" s="81">
        <v>7.7739991245822058E-3</v>
      </c>
      <c r="AN59" s="81">
        <v>8.21138118414254E-3</v>
      </c>
      <c r="AO59" s="81">
        <v>1.3565740419638444E-2</v>
      </c>
      <c r="AP59" s="81">
        <v>9.3039674789081074E-3</v>
      </c>
      <c r="AQ59" s="81">
        <v>5.2591665883991454E-3</v>
      </c>
      <c r="AR59" s="81">
        <v>5.7527947348240778E-3</v>
      </c>
      <c r="AS59" s="81">
        <v>1.9463776965485992E-2</v>
      </c>
      <c r="AT59" s="81">
        <v>2.0247913385366665E-2</v>
      </c>
      <c r="AU59" s="81">
        <v>0</v>
      </c>
      <c r="AV59" s="76"/>
      <c r="AW59" s="68"/>
    </row>
    <row r="60" spans="1:49" x14ac:dyDescent="0.3">
      <c r="A60" s="176"/>
      <c r="B60" s="79" t="s">
        <v>40</v>
      </c>
      <c r="C60" s="81">
        <v>4.9602160303236133E-3</v>
      </c>
      <c r="D60" s="81">
        <v>0.10454523420971616</v>
      </c>
      <c r="E60" s="81">
        <v>7.2890054361054751E-2</v>
      </c>
      <c r="F60" s="81">
        <v>0.14357375242354486</v>
      </c>
      <c r="G60" s="81">
        <v>1.5214329290322586</v>
      </c>
      <c r="H60" s="81">
        <v>4.1471478837840558E-3</v>
      </c>
      <c r="I60" s="81">
        <v>2.5197099506570404E-2</v>
      </c>
      <c r="J60" s="81">
        <v>7.6064073365853649E-2</v>
      </c>
      <c r="K60" s="81">
        <v>2.9800530721390932E-2</v>
      </c>
      <c r="L60" s="81">
        <v>5.9314657716643734E-3</v>
      </c>
      <c r="M60" s="81">
        <v>1.4661379118762766E-2</v>
      </c>
      <c r="N60" s="81">
        <v>3.2252132961029495E-2</v>
      </c>
      <c r="O60" s="81">
        <v>3.0285535003933023E-2</v>
      </c>
      <c r="P60" s="81">
        <v>2.8185099052088221E-2</v>
      </c>
      <c r="Q60" s="81">
        <v>1.3801825283204644E-2</v>
      </c>
      <c r="R60" s="81">
        <v>1.5831963722299499E-2</v>
      </c>
      <c r="S60" s="81">
        <v>0.11208659655089555</v>
      </c>
      <c r="T60" s="81">
        <v>3.3330263058573499E-2</v>
      </c>
      <c r="U60" s="81">
        <v>2.439683263146086E-2</v>
      </c>
      <c r="V60" s="81">
        <v>7.7133386884078959E-3</v>
      </c>
      <c r="W60" s="81">
        <v>3.1043611381298054E-2</v>
      </c>
      <c r="X60" s="81">
        <v>2.072906226925917E-2</v>
      </c>
      <c r="Y60" s="81">
        <v>6.2947702308521862E-3</v>
      </c>
      <c r="Z60" s="81">
        <v>1.7086109526976003E-2</v>
      </c>
      <c r="AA60" s="81">
        <v>2.8827182862685751E-3</v>
      </c>
      <c r="AB60" s="81">
        <v>4.7718384855295832E-3</v>
      </c>
      <c r="AC60" s="81">
        <v>8.305616891648963E-3</v>
      </c>
      <c r="AD60" s="81">
        <v>0.50390833916011302</v>
      </c>
      <c r="AE60" s="81">
        <v>4.8010350295874138E-2</v>
      </c>
      <c r="AF60" s="81">
        <v>1.950862819701665E-2</v>
      </c>
      <c r="AG60" s="81">
        <v>0.12885200798154023</v>
      </c>
      <c r="AH60" s="81">
        <v>7.3283848502618204E-3</v>
      </c>
      <c r="AI60" s="81">
        <v>5.7828817826292414E-2</v>
      </c>
      <c r="AJ60" s="81">
        <v>3.1327961976597013E-2</v>
      </c>
      <c r="AK60" s="81">
        <v>1.714063414469575E-2</v>
      </c>
      <c r="AL60" s="81">
        <v>1.1825751890711373E-2</v>
      </c>
      <c r="AM60" s="81">
        <v>0.14020962706835766</v>
      </c>
      <c r="AN60" s="81">
        <v>7.9952922056124726E-3</v>
      </c>
      <c r="AO60" s="81">
        <v>6.9061951227250258E-3</v>
      </c>
      <c r="AP60" s="81">
        <v>5.2192988296313764E-3</v>
      </c>
      <c r="AQ60" s="81">
        <v>2.4749019239525389E-3</v>
      </c>
      <c r="AR60" s="81">
        <v>2.684637542917903E-3</v>
      </c>
      <c r="AS60" s="81">
        <v>2.5760881277849104E-2</v>
      </c>
      <c r="AT60" s="81">
        <v>1.8898052493008889E-2</v>
      </c>
      <c r="AU60" s="81">
        <v>0</v>
      </c>
      <c r="AV60" s="76"/>
      <c r="AW60" s="68"/>
    </row>
    <row r="61" spans="1:49" x14ac:dyDescent="0.3">
      <c r="A61" s="176"/>
      <c r="B61" s="79" t="s">
        <v>41</v>
      </c>
      <c r="C61" s="81">
        <v>9.2118297706009957E-3</v>
      </c>
      <c r="D61" s="81">
        <v>0.21655798514869776</v>
      </c>
      <c r="E61" s="81">
        <v>0.38267278539553745</v>
      </c>
      <c r="F61" s="81">
        <v>0.34564051509371913</v>
      </c>
      <c r="G61" s="81">
        <v>8.3316565161290352</v>
      </c>
      <c r="H61" s="81">
        <v>8.7919535136221968E-3</v>
      </c>
      <c r="I61" s="81">
        <v>4.4094924136498209E-2</v>
      </c>
      <c r="J61" s="81">
        <v>0.12395626770731705</v>
      </c>
      <c r="K61" s="81">
        <v>5.3435434396976837E-2</v>
      </c>
      <c r="L61" s="81">
        <v>1.7794397314993118E-2</v>
      </c>
      <c r="M61" s="81">
        <v>2.7806063845929384E-2</v>
      </c>
      <c r="N61" s="81">
        <v>7.9929199077333979E-2</v>
      </c>
      <c r="O61" s="81">
        <v>5.148540950668614E-2</v>
      </c>
      <c r="P61" s="81">
        <v>6.1790409460347258E-2</v>
      </c>
      <c r="Q61" s="81">
        <v>2.7003571206269956E-2</v>
      </c>
      <c r="R61" s="81">
        <v>2.9480208310488722E-2</v>
      </c>
      <c r="S61" s="81">
        <v>0.31384247034250756</v>
      </c>
      <c r="T61" s="81">
        <v>7.3326578728861697E-2</v>
      </c>
      <c r="U61" s="81">
        <v>5.5362043279084255E-2</v>
      </c>
      <c r="V61" s="81">
        <v>1.7206678612602232E-2</v>
      </c>
      <c r="W61" s="81">
        <v>0.21482179075858251</v>
      </c>
      <c r="X61" s="81">
        <v>4.2287287029288703E-2</v>
      </c>
      <c r="Y61" s="81">
        <v>1.2589540461704372E-2</v>
      </c>
      <c r="Z61" s="81">
        <v>3.6222552197189124E-2</v>
      </c>
      <c r="AA61" s="81">
        <v>1.2766323839189403E-2</v>
      </c>
      <c r="AB61" s="81">
        <v>5.6239525008027237E-3</v>
      </c>
      <c r="AC61" s="81">
        <v>1.4723593580650436E-2</v>
      </c>
      <c r="AD61" s="81">
        <v>0.53990179195726395</v>
      </c>
      <c r="AE61" s="81">
        <v>0.16720846137528581</v>
      </c>
      <c r="AF61" s="81">
        <v>2.427740397850961E-2</v>
      </c>
      <c r="AG61" s="81">
        <v>0.24159751496538792</v>
      </c>
      <c r="AH61" s="81">
        <v>6.4956138445502508E-3</v>
      </c>
      <c r="AI61" s="81">
        <v>0.11565763565258483</v>
      </c>
      <c r="AJ61" s="81">
        <v>6.3909042432257909E-2</v>
      </c>
      <c r="AK61" s="81">
        <v>4.5892665613217663E-2</v>
      </c>
      <c r="AL61" s="81">
        <v>1.9888764543469127E-2</v>
      </c>
      <c r="AM61" s="81">
        <v>4.0258209752300714E-3</v>
      </c>
      <c r="AN61" s="81">
        <v>0.26103548606432075</v>
      </c>
      <c r="AO61" s="81">
        <v>1.5292289200319699E-2</v>
      </c>
      <c r="AP61" s="81">
        <v>9.984745587120895E-3</v>
      </c>
      <c r="AQ61" s="81">
        <v>5.8778920693872798E-3</v>
      </c>
      <c r="AR61" s="81">
        <v>5.5610349103299419E-3</v>
      </c>
      <c r="AS61" s="81">
        <v>5.2094226584094856E-2</v>
      </c>
      <c r="AT61" s="81">
        <v>2.8347078739513334E-2</v>
      </c>
      <c r="AU61" s="81">
        <v>0</v>
      </c>
      <c r="AV61" s="76"/>
      <c r="AW61" s="68"/>
    </row>
    <row r="62" spans="1:49" s="69" customFormat="1" x14ac:dyDescent="0.3">
      <c r="A62" s="176"/>
      <c r="B62" s="79" t="s">
        <v>42</v>
      </c>
      <c r="C62" s="81">
        <v>1.0983335495716572E-2</v>
      </c>
      <c r="D62" s="81">
        <v>0.31363570262914847</v>
      </c>
      <c r="E62" s="81">
        <v>0.43734032616632851</v>
      </c>
      <c r="F62" s="81">
        <v>0.32437032954949024</v>
      </c>
      <c r="G62" s="81">
        <v>6.0857317161290343</v>
      </c>
      <c r="H62" s="81">
        <v>1.1114356328541269E-2</v>
      </c>
      <c r="I62" s="81">
        <v>4.8294440720926611E-2</v>
      </c>
      <c r="J62" s="81">
        <v>0.18030002575609755</v>
      </c>
      <c r="K62" s="81">
        <v>7.9125547087831094E-2</v>
      </c>
      <c r="L62" s="81">
        <v>2.0760130200825306E-2</v>
      </c>
      <c r="M62" s="81">
        <v>3.8422924587102419E-2</v>
      </c>
      <c r="N62" s="81">
        <v>9.8158665533568043E-2</v>
      </c>
      <c r="O62" s="81">
        <v>7.7732873176761433E-2</v>
      </c>
      <c r="P62" s="81">
        <v>8.0219128071328014E-2</v>
      </c>
      <c r="Q62" s="81">
        <v>3.9005158409056606E-2</v>
      </c>
      <c r="R62" s="81">
        <v>3.9306944413984961E-2</v>
      </c>
      <c r="S62" s="81">
        <v>0.3183259342045433</v>
      </c>
      <c r="T62" s="81">
        <v>8.3325657646433737E-2</v>
      </c>
      <c r="U62" s="81">
        <v>6.6622119878220032E-2</v>
      </c>
      <c r="V62" s="81">
        <v>2.5216684173641202E-2</v>
      </c>
      <c r="W62" s="81">
        <v>8.6922111867634558E-2</v>
      </c>
      <c r="X62" s="81">
        <v>4.7262261973910903E-2</v>
      </c>
      <c r="Y62" s="81">
        <v>2.0632857978904389E-2</v>
      </c>
      <c r="Z62" s="81">
        <v>5.1941772962007048E-2</v>
      </c>
      <c r="AA62" s="81">
        <v>7.9617933620751129E-3</v>
      </c>
      <c r="AB62" s="81">
        <v>6.8169121221851193E-3</v>
      </c>
      <c r="AC62" s="81">
        <v>3.0579771282889367E-2</v>
      </c>
      <c r="AD62" s="81">
        <v>1.2597708479002827</v>
      </c>
      <c r="AE62" s="81">
        <v>0.30627292430126601</v>
      </c>
      <c r="AF62" s="81">
        <v>4.7687757814929593E-2</v>
      </c>
      <c r="AG62" s="81">
        <v>0.28589039270904237</v>
      </c>
      <c r="AH62" s="81">
        <v>7.3283848502618204E-3</v>
      </c>
      <c r="AI62" s="81">
        <v>7.8481967049968279E-2</v>
      </c>
      <c r="AJ62" s="81">
        <v>5.0751298402087162E-2</v>
      </c>
      <c r="AK62" s="81">
        <v>7.4644697081739569E-2</v>
      </c>
      <c r="AL62" s="81">
        <v>1.5050956951814475E-2</v>
      </c>
      <c r="AM62" s="81">
        <v>2.4987854329014234E-3</v>
      </c>
      <c r="AN62" s="81">
        <v>1.4694050540044546E-2</v>
      </c>
      <c r="AO62" s="81">
        <v>0.28290735020591445</v>
      </c>
      <c r="AP62" s="81">
        <v>1.15732278396174E-2</v>
      </c>
      <c r="AQ62" s="81">
        <v>7.4247057718576171E-3</v>
      </c>
      <c r="AR62" s="81">
        <v>7.4786331552713012E-3</v>
      </c>
      <c r="AS62" s="81">
        <v>2.4615953221055809E-2</v>
      </c>
      <c r="AT62" s="81">
        <v>2.5647356954797775E-2</v>
      </c>
      <c r="AU62" s="81">
        <v>0</v>
      </c>
      <c r="AV62" s="76"/>
      <c r="AW62" s="68"/>
    </row>
    <row r="63" spans="1:49" x14ac:dyDescent="0.3">
      <c r="A63" s="176"/>
      <c r="B63" s="79" t="s">
        <v>43</v>
      </c>
      <c r="C63" s="81">
        <v>2.4801080151618067E-3</v>
      </c>
      <c r="D63" s="81">
        <v>0.1120127509389816</v>
      </c>
      <c r="E63" s="81">
        <v>3.6445027180527376E-2</v>
      </c>
      <c r="F63" s="81">
        <v>7.4445649404801043E-2</v>
      </c>
      <c r="G63" s="81">
        <v>0.86939024516129049</v>
      </c>
      <c r="H63" s="81">
        <v>1.9906309842163466E-3</v>
      </c>
      <c r="I63" s="81">
        <v>8.399033168856802E-3</v>
      </c>
      <c r="J63" s="81">
        <v>3.9440630634146337E-2</v>
      </c>
      <c r="K63" s="81">
        <v>1.3358858599244209E-2</v>
      </c>
      <c r="L63" s="81">
        <v>3.9543105144429153E-3</v>
      </c>
      <c r="M63" s="81">
        <v>7.5834719579807404E-3</v>
      </c>
      <c r="N63" s="81">
        <v>1.5424933155274975E-2</v>
      </c>
      <c r="O63" s="81">
        <v>1.3123731835037643E-2</v>
      </c>
      <c r="P63" s="81">
        <v>1.5176591797278274E-2</v>
      </c>
      <c r="Q63" s="81">
        <v>1.0801428482507982E-2</v>
      </c>
      <c r="R63" s="81">
        <v>7.0970871858583957E-3</v>
      </c>
      <c r="S63" s="81">
        <v>4.9318102482394037E-2</v>
      </c>
      <c r="T63" s="81">
        <v>1.5554122760667633E-2</v>
      </c>
      <c r="U63" s="81">
        <v>1.219841631573043E-2</v>
      </c>
      <c r="V63" s="81">
        <v>3.856669344203948E-3</v>
      </c>
      <c r="W63" s="81">
        <v>1.4900933463023066E-2</v>
      </c>
      <c r="X63" s="81">
        <v>1.0779112380014767E-2</v>
      </c>
      <c r="Y63" s="81">
        <v>4.8959324017739227E-3</v>
      </c>
      <c r="Z63" s="81">
        <v>7.5178881918694408E-3</v>
      </c>
      <c r="AA63" s="81">
        <v>2.059084490191839E-3</v>
      </c>
      <c r="AB63" s="81">
        <v>1.1077482198550818E-3</v>
      </c>
      <c r="AC63" s="81">
        <v>8.6831449321784614E-3</v>
      </c>
      <c r="AD63" s="81">
        <v>0.27894925917791968</v>
      </c>
      <c r="AE63" s="81">
        <v>4.8010350295874138E-2</v>
      </c>
      <c r="AF63" s="81">
        <v>1.7774527912837394E-2</v>
      </c>
      <c r="AG63" s="81">
        <v>3.6239627244808184E-2</v>
      </c>
      <c r="AH63" s="81">
        <v>1.3324336091385129E-3</v>
      </c>
      <c r="AI63" s="81">
        <v>1.0326574611837931E-2</v>
      </c>
      <c r="AJ63" s="81">
        <v>7.5187108743832833E-3</v>
      </c>
      <c r="AK63" s="81">
        <v>4.9763131387826377E-3</v>
      </c>
      <c r="AL63" s="81">
        <v>1.0750683537010339E-3</v>
      </c>
      <c r="AM63" s="81">
        <v>5.5528565175587191E-4</v>
      </c>
      <c r="AN63" s="81">
        <v>1.7287118282405347E-3</v>
      </c>
      <c r="AO63" s="81">
        <v>1.9731986064928644E-3</v>
      </c>
      <c r="AP63" s="81">
        <v>0.22806066625128404</v>
      </c>
      <c r="AQ63" s="81">
        <v>1.2374509619762694E-3</v>
      </c>
      <c r="AR63" s="81">
        <v>9.5879912247067963E-4</v>
      </c>
      <c r="AS63" s="81">
        <v>4.0072481987765279E-3</v>
      </c>
      <c r="AT63" s="81">
        <v>2.6997217847155555E-3</v>
      </c>
      <c r="AU63" s="81">
        <v>0</v>
      </c>
      <c r="AV63" s="76"/>
      <c r="AW63" s="68"/>
    </row>
    <row r="64" spans="1:49" s="69" customFormat="1" x14ac:dyDescent="0.3">
      <c r="A64" s="176"/>
      <c r="B64" s="79" t="s">
        <v>44</v>
      </c>
      <c r="C64" s="81">
        <v>1.0629034350693456E-3</v>
      </c>
      <c r="D64" s="81">
        <v>2.240255018779632E-2</v>
      </c>
      <c r="E64" s="81">
        <v>3.6445027180527376E-2</v>
      </c>
      <c r="F64" s="81">
        <v>2.1270185544228871E-2</v>
      </c>
      <c r="G64" s="81">
        <v>0.36224593548387107</v>
      </c>
      <c r="H64" s="81">
        <v>8.2942957675681106E-4</v>
      </c>
      <c r="I64" s="81">
        <v>4.199516584428401E-3</v>
      </c>
      <c r="J64" s="81">
        <v>1.1268751609756097E-2</v>
      </c>
      <c r="K64" s="81">
        <v>6.1656270458050203E-3</v>
      </c>
      <c r="L64" s="81">
        <v>3.460021700137551E-3</v>
      </c>
      <c r="M64" s="81">
        <v>3.5389535803910127E-3</v>
      </c>
      <c r="N64" s="81">
        <v>1.4022666504795434E-2</v>
      </c>
      <c r="O64" s="81">
        <v>7.0666248342510394E-3</v>
      </c>
      <c r="P64" s="81">
        <v>5.4202113561708119E-3</v>
      </c>
      <c r="Q64" s="81">
        <v>4.8006348811146593E-3</v>
      </c>
      <c r="R64" s="81">
        <v>2.7296489176378449E-3</v>
      </c>
      <c r="S64" s="81">
        <v>5.3801566344429862E-2</v>
      </c>
      <c r="T64" s="81">
        <v>7.7770613803338166E-3</v>
      </c>
      <c r="U64" s="81">
        <v>6.5683780161625389E-3</v>
      </c>
      <c r="V64" s="81">
        <v>2.6700018536796565E-3</v>
      </c>
      <c r="W64" s="81">
        <v>1.7384422373526911E-2</v>
      </c>
      <c r="X64" s="81">
        <v>5.8041374353925675E-3</v>
      </c>
      <c r="Y64" s="81">
        <v>2.4479662008869614E-3</v>
      </c>
      <c r="Z64" s="81">
        <v>4.7841106675532812E-3</v>
      </c>
      <c r="AA64" s="81">
        <v>5.4908919738449048E-4</v>
      </c>
      <c r="AB64" s="81">
        <v>5.1126840916388392E-4</v>
      </c>
      <c r="AC64" s="81">
        <v>1.8876402026474918E-3</v>
      </c>
      <c r="AD64" s="81">
        <v>3.5993452797150931E-2</v>
      </c>
      <c r="AE64" s="81">
        <v>3.3110586410947683E-2</v>
      </c>
      <c r="AF64" s="81">
        <v>1.734100284179258E-3</v>
      </c>
      <c r="AG64" s="81">
        <v>2.0133126247115659E-2</v>
      </c>
      <c r="AH64" s="81">
        <v>4.9966260342694231E-4</v>
      </c>
      <c r="AI64" s="81">
        <v>8.2612596894703454E-3</v>
      </c>
      <c r="AJ64" s="81">
        <v>1.1278066311574924E-2</v>
      </c>
      <c r="AK64" s="81">
        <v>9.9526262775652755E-3</v>
      </c>
      <c r="AL64" s="81">
        <v>8.0630126527577546E-4</v>
      </c>
      <c r="AM64" s="81">
        <v>1.3882141293896798E-4</v>
      </c>
      <c r="AN64" s="81">
        <v>1.9448008067706015E-3</v>
      </c>
      <c r="AO64" s="81">
        <v>1.4798989548696483E-3</v>
      </c>
      <c r="AP64" s="81">
        <v>6.8077810821278828E-4</v>
      </c>
      <c r="AQ64" s="81">
        <v>0.31029082871554953</v>
      </c>
      <c r="AR64" s="81">
        <v>7.6703929797654368E-4</v>
      </c>
      <c r="AS64" s="81">
        <v>1.7173920851899405E-3</v>
      </c>
      <c r="AT64" s="81">
        <v>9.4490262465044446E-3</v>
      </c>
      <c r="AU64" s="81">
        <v>0</v>
      </c>
      <c r="AV64" s="76"/>
      <c r="AW64" s="68"/>
    </row>
    <row r="65" spans="1:49" x14ac:dyDescent="0.3">
      <c r="A65" s="176"/>
      <c r="B65" s="79" t="s">
        <v>45</v>
      </c>
      <c r="C65" s="81">
        <v>1.4172045800924609E-3</v>
      </c>
      <c r="D65" s="81">
        <v>2.9870066917061761E-2</v>
      </c>
      <c r="E65" s="81">
        <v>1.8222513590263688E-2</v>
      </c>
      <c r="F65" s="81">
        <v>2.6587731930286088E-2</v>
      </c>
      <c r="G65" s="81">
        <v>0.28979674838709685</v>
      </c>
      <c r="H65" s="81">
        <v>1.1612014074595355E-3</v>
      </c>
      <c r="I65" s="81">
        <v>5.2493957305355015E-3</v>
      </c>
      <c r="J65" s="81">
        <v>1.408593951219512E-2</v>
      </c>
      <c r="K65" s="81">
        <v>5.1380225381708498E-3</v>
      </c>
      <c r="L65" s="81">
        <v>1.4828664429160933E-3</v>
      </c>
      <c r="M65" s="81">
        <v>3.5389535803910127E-3</v>
      </c>
      <c r="N65" s="81">
        <v>8.4135999028772598E-3</v>
      </c>
      <c r="O65" s="81">
        <v>6.0571070007866051E-3</v>
      </c>
      <c r="P65" s="81">
        <v>5.4202113561708119E-3</v>
      </c>
      <c r="Q65" s="81">
        <v>3.000396800696662E-3</v>
      </c>
      <c r="R65" s="81">
        <v>2.1837191341102756E-3</v>
      </c>
      <c r="S65" s="81">
        <v>3.1384247034250752E-2</v>
      </c>
      <c r="T65" s="81">
        <v>6.6660526117146993E-3</v>
      </c>
      <c r="U65" s="81">
        <v>4.691698582973242E-3</v>
      </c>
      <c r="V65" s="81">
        <v>2.0766681084175105E-3</v>
      </c>
      <c r="W65" s="81">
        <v>9.9339556420153779E-3</v>
      </c>
      <c r="X65" s="81">
        <v>5.8041374353925675E-3</v>
      </c>
      <c r="Y65" s="81">
        <v>1.3988378290782637E-3</v>
      </c>
      <c r="Z65" s="81">
        <v>6.8344438107904018E-3</v>
      </c>
      <c r="AA65" s="81">
        <v>6.8636149673061305E-4</v>
      </c>
      <c r="AB65" s="81">
        <v>8.5211401527313991E-4</v>
      </c>
      <c r="AC65" s="81">
        <v>1.8876402026474918E-3</v>
      </c>
      <c r="AD65" s="81">
        <v>3.5993452797150931E-2</v>
      </c>
      <c r="AE65" s="81">
        <v>8.2776466027369208E-3</v>
      </c>
      <c r="AF65" s="81">
        <v>1.3005752131344435E-3</v>
      </c>
      <c r="AG65" s="81">
        <v>3.2213001995385057E-2</v>
      </c>
      <c r="AH65" s="81">
        <v>1.1658794079961988E-3</v>
      </c>
      <c r="AI65" s="81">
        <v>5.1632873059189654E-3</v>
      </c>
      <c r="AJ65" s="81">
        <v>1.0024947832511044E-2</v>
      </c>
      <c r="AK65" s="81">
        <v>4.9763131387826377E-3</v>
      </c>
      <c r="AL65" s="81">
        <v>8.0630126527577546E-4</v>
      </c>
      <c r="AM65" s="81">
        <v>1.3882141293896798E-4</v>
      </c>
      <c r="AN65" s="81">
        <v>1.2965338711804011E-3</v>
      </c>
      <c r="AO65" s="81">
        <v>9.865993032464322E-4</v>
      </c>
      <c r="AP65" s="81">
        <v>4.5385207214185887E-4</v>
      </c>
      <c r="AQ65" s="81">
        <v>1.2374509619762694E-3</v>
      </c>
      <c r="AR65" s="81">
        <v>0.20307365413928993</v>
      </c>
      <c r="AS65" s="81">
        <v>2.289856113586587E-3</v>
      </c>
      <c r="AT65" s="81">
        <v>6.074374015609999E-3</v>
      </c>
      <c r="AU65" s="81">
        <v>0</v>
      </c>
      <c r="AV65" s="76"/>
      <c r="AW65" s="68"/>
    </row>
    <row r="66" spans="1:49" x14ac:dyDescent="0.3">
      <c r="A66" s="176"/>
      <c r="B66" s="79" t="s">
        <v>46</v>
      </c>
      <c r="C66" s="81">
        <v>1.4172045800924609E-3</v>
      </c>
      <c r="D66" s="81">
        <v>3.7337583646327201E-2</v>
      </c>
      <c r="E66" s="81">
        <v>1.8222513590263688E-2</v>
      </c>
      <c r="F66" s="81">
        <v>2.6587731930286088E-2</v>
      </c>
      <c r="G66" s="81">
        <v>0.43469512258064524</v>
      </c>
      <c r="H66" s="81">
        <v>1.4929732381622597E-3</v>
      </c>
      <c r="I66" s="81">
        <v>6.2992748766426011E-3</v>
      </c>
      <c r="J66" s="81">
        <v>1.408593951219512E-2</v>
      </c>
      <c r="K66" s="81">
        <v>7.1932315534391899E-3</v>
      </c>
      <c r="L66" s="81">
        <v>2.4714440715268219E-3</v>
      </c>
      <c r="M66" s="81">
        <v>4.0445183775897281E-3</v>
      </c>
      <c r="N66" s="81">
        <v>1.1218133203836347E-2</v>
      </c>
      <c r="O66" s="81">
        <v>7.0666248342510394E-3</v>
      </c>
      <c r="P66" s="81">
        <v>6.504253627404975E-3</v>
      </c>
      <c r="Q66" s="81">
        <v>3.6004761608359943E-3</v>
      </c>
      <c r="R66" s="81">
        <v>3.2755787011654138E-3</v>
      </c>
      <c r="S66" s="81">
        <v>4.0351174758322395E-2</v>
      </c>
      <c r="T66" s="81">
        <v>6.6660526117146993E-3</v>
      </c>
      <c r="U66" s="81">
        <v>5.6300382995678909E-3</v>
      </c>
      <c r="V66" s="81">
        <v>2.3733349810485835E-3</v>
      </c>
      <c r="W66" s="81">
        <v>1.2417444552519221E-2</v>
      </c>
      <c r="X66" s="81">
        <v>8.2916249077036683E-3</v>
      </c>
      <c r="Y66" s="81">
        <v>1.3988378290782637E-3</v>
      </c>
      <c r="Z66" s="81">
        <v>3.4172219053952009E-3</v>
      </c>
      <c r="AA66" s="81">
        <v>6.8636149673061305E-4</v>
      </c>
      <c r="AB66" s="81">
        <v>5.9647981069119789E-4</v>
      </c>
      <c r="AC66" s="81">
        <v>2.26516824317699E-3</v>
      </c>
      <c r="AD66" s="81">
        <v>5.3990179195726393E-2</v>
      </c>
      <c r="AE66" s="81">
        <v>1.6555293205473842E-2</v>
      </c>
      <c r="AF66" s="81">
        <v>3.4682005683585159E-3</v>
      </c>
      <c r="AG66" s="81">
        <v>6.039937874134698E-2</v>
      </c>
      <c r="AH66" s="81">
        <v>1.3324336091385129E-3</v>
      </c>
      <c r="AI66" s="81">
        <v>2.4783779068411036E-2</v>
      </c>
      <c r="AJ66" s="81">
        <v>7.5187108743832833E-3</v>
      </c>
      <c r="AK66" s="81">
        <v>3.3175420925217586E-3</v>
      </c>
      <c r="AL66" s="81">
        <v>1.6126025305515509E-3</v>
      </c>
      <c r="AM66" s="81">
        <v>2.7764282587793595E-4</v>
      </c>
      <c r="AN66" s="81">
        <v>3.0252456994209359E-3</v>
      </c>
      <c r="AO66" s="81">
        <v>4.4396968646089443E-3</v>
      </c>
      <c r="AP66" s="81">
        <v>9.0770414428371774E-4</v>
      </c>
      <c r="AQ66" s="81">
        <v>6.1872548098813472E-4</v>
      </c>
      <c r="AR66" s="81">
        <v>7.6703929797654368E-4</v>
      </c>
      <c r="AS66" s="81">
        <v>0.61139158232761881</v>
      </c>
      <c r="AT66" s="81">
        <v>5.3994435694311111E-3</v>
      </c>
      <c r="AU66" s="81">
        <v>0</v>
      </c>
      <c r="AV66" s="76"/>
      <c r="AW66" s="68"/>
    </row>
    <row r="67" spans="1:49" x14ac:dyDescent="0.3">
      <c r="A67" s="176"/>
      <c r="B67" s="79" t="s">
        <v>47</v>
      </c>
      <c r="C67" s="81">
        <v>1.4172045800924609E-3</v>
      </c>
      <c r="D67" s="81">
        <v>7.4675167292654401E-2</v>
      </c>
      <c r="E67" s="81">
        <v>1.8222513590263688E-2</v>
      </c>
      <c r="F67" s="81">
        <v>2.6587731930286088E-2</v>
      </c>
      <c r="G67" s="81">
        <v>0.50714430967741952</v>
      </c>
      <c r="H67" s="81">
        <v>1.1612014074595355E-3</v>
      </c>
      <c r="I67" s="81">
        <v>5.2493957305355015E-3</v>
      </c>
      <c r="J67" s="81">
        <v>1.9720315317073168E-2</v>
      </c>
      <c r="K67" s="81">
        <v>7.1932315534391899E-3</v>
      </c>
      <c r="L67" s="81">
        <v>2.4714440715268219E-3</v>
      </c>
      <c r="M67" s="81">
        <v>4.550083174788444E-3</v>
      </c>
      <c r="N67" s="81">
        <v>1.1218133203836347E-2</v>
      </c>
      <c r="O67" s="81">
        <v>7.0666248342510394E-3</v>
      </c>
      <c r="P67" s="81">
        <v>8.6723381698732994E-3</v>
      </c>
      <c r="Q67" s="81">
        <v>4.8006348811146593E-3</v>
      </c>
      <c r="R67" s="81">
        <v>4.3674382682205512E-3</v>
      </c>
      <c r="S67" s="81">
        <v>3.1384247034250752E-2</v>
      </c>
      <c r="T67" s="81">
        <v>7.7770613803338166E-3</v>
      </c>
      <c r="U67" s="81">
        <v>6.5683780161625389E-3</v>
      </c>
      <c r="V67" s="81">
        <v>2.3733349810485835E-3</v>
      </c>
      <c r="W67" s="81">
        <v>8.6922111867634554E-3</v>
      </c>
      <c r="X67" s="81">
        <v>6.6332999261629342E-3</v>
      </c>
      <c r="Y67" s="81">
        <v>2.4479662008869614E-3</v>
      </c>
      <c r="Z67" s="81">
        <v>6.150999429711361E-3</v>
      </c>
      <c r="AA67" s="81">
        <v>5.4908919738449048E-4</v>
      </c>
      <c r="AB67" s="81">
        <v>5.9647981069119789E-4</v>
      </c>
      <c r="AC67" s="81">
        <v>3.3977523647654847E-3</v>
      </c>
      <c r="AD67" s="81">
        <v>8.0985268793589582E-2</v>
      </c>
      <c r="AE67" s="81">
        <v>1.3244234564379072E-2</v>
      </c>
      <c r="AF67" s="81">
        <v>3.0346754973137012E-3</v>
      </c>
      <c r="AG67" s="81">
        <v>2.0133126247115659E-2</v>
      </c>
      <c r="AH67" s="81">
        <v>9.9932520685388463E-4</v>
      </c>
      <c r="AI67" s="81">
        <v>1.2391889534205518E-2</v>
      </c>
      <c r="AJ67" s="81">
        <v>3.7593554371916416E-3</v>
      </c>
      <c r="AK67" s="81">
        <v>1.1058473641739196E-2</v>
      </c>
      <c r="AL67" s="81">
        <v>1.6126025305515509E-3</v>
      </c>
      <c r="AM67" s="81">
        <v>2.7764282587793595E-4</v>
      </c>
      <c r="AN67" s="81">
        <v>2.5930677423608023E-3</v>
      </c>
      <c r="AO67" s="81">
        <v>1.9731986064928644E-3</v>
      </c>
      <c r="AP67" s="81">
        <v>1.3615562164255766E-3</v>
      </c>
      <c r="AQ67" s="81">
        <v>9.2808822148220213E-4</v>
      </c>
      <c r="AR67" s="81">
        <v>1.7258384204472232E-3</v>
      </c>
      <c r="AS67" s="81">
        <v>3.034059350502228E-2</v>
      </c>
      <c r="AT67" s="81">
        <v>0.70192766402604445</v>
      </c>
      <c r="AU67" s="81">
        <v>0</v>
      </c>
      <c r="AV67" s="76"/>
      <c r="AW67" s="68"/>
    </row>
    <row r="68" spans="1:49" x14ac:dyDescent="0.3">
      <c r="A68" s="176"/>
      <c r="B68" s="79" t="s">
        <v>48</v>
      </c>
      <c r="C68" s="81">
        <v>0</v>
      </c>
      <c r="D68" s="81">
        <v>0</v>
      </c>
      <c r="E68" s="81">
        <v>0</v>
      </c>
      <c r="F68" s="81">
        <v>0</v>
      </c>
      <c r="G68" s="81">
        <v>0</v>
      </c>
      <c r="H68" s="81">
        <v>0</v>
      </c>
      <c r="I68" s="81">
        <v>0</v>
      </c>
      <c r="J68" s="81">
        <v>0</v>
      </c>
      <c r="K68" s="81">
        <v>0</v>
      </c>
      <c r="L68" s="81">
        <v>0</v>
      </c>
      <c r="M68" s="81">
        <v>0</v>
      </c>
      <c r="N68" s="81">
        <v>0</v>
      </c>
      <c r="O68" s="81">
        <v>0</v>
      </c>
      <c r="P68" s="81">
        <v>0</v>
      </c>
      <c r="Q68" s="81">
        <v>0</v>
      </c>
      <c r="R68" s="81">
        <v>0</v>
      </c>
      <c r="S68" s="81">
        <v>0</v>
      </c>
      <c r="T68" s="81">
        <v>0</v>
      </c>
      <c r="U68" s="81">
        <v>0</v>
      </c>
      <c r="V68" s="81">
        <v>0</v>
      </c>
      <c r="W68" s="81">
        <v>0</v>
      </c>
      <c r="X68" s="81">
        <v>0</v>
      </c>
      <c r="Y68" s="81">
        <v>0</v>
      </c>
      <c r="Z68" s="81">
        <v>0</v>
      </c>
      <c r="AA68" s="81">
        <v>0</v>
      </c>
      <c r="AB68" s="81">
        <v>0</v>
      </c>
      <c r="AC68" s="81">
        <v>0</v>
      </c>
      <c r="AD68" s="81">
        <v>0</v>
      </c>
      <c r="AE68" s="81">
        <v>0</v>
      </c>
      <c r="AF68" s="81">
        <v>0</v>
      </c>
      <c r="AG68" s="81">
        <v>0</v>
      </c>
      <c r="AH68" s="81">
        <v>0</v>
      </c>
      <c r="AI68" s="81">
        <v>0</v>
      </c>
      <c r="AJ68" s="81">
        <v>0</v>
      </c>
      <c r="AK68" s="81">
        <v>0</v>
      </c>
      <c r="AL68" s="81">
        <v>0</v>
      </c>
      <c r="AM68" s="81">
        <v>0</v>
      </c>
      <c r="AN68" s="81">
        <v>0</v>
      </c>
      <c r="AO68" s="81">
        <v>0</v>
      </c>
      <c r="AP68" s="81">
        <v>0</v>
      </c>
      <c r="AQ68" s="81">
        <v>0</v>
      </c>
      <c r="AR68" s="81">
        <v>0</v>
      </c>
      <c r="AS68" s="81">
        <v>0</v>
      </c>
      <c r="AT68" s="81">
        <v>0</v>
      </c>
      <c r="AU68" s="81">
        <v>2.0471952196077106</v>
      </c>
      <c r="AV68" s="76"/>
      <c r="AW68" s="68"/>
    </row>
    <row r="69" spans="1:49" x14ac:dyDescent="0.3">
      <c r="A69" s="77" t="s">
        <v>66</v>
      </c>
      <c r="B69" s="77"/>
      <c r="C69" s="78">
        <f>SUM(C24:C68)</f>
        <v>0.68911572706995894</v>
      </c>
      <c r="D69" s="78">
        <f t="shared" ref="D69:AU69" si="1">SUM(D24:D68)</f>
        <v>14.076269034665359</v>
      </c>
      <c r="E69" s="78">
        <f t="shared" si="1"/>
        <v>22.249689093711957</v>
      </c>
      <c r="F69" s="78">
        <f t="shared" si="1"/>
        <v>11.342326441460045</v>
      </c>
      <c r="G69" s="78">
        <f t="shared" si="1"/>
        <v>159.31576242580653</v>
      </c>
      <c r="H69" s="78">
        <f t="shared" si="1"/>
        <v>0.43611407145873132</v>
      </c>
      <c r="I69" s="78">
        <f t="shared" si="1"/>
        <v>2.0997582922142013</v>
      </c>
      <c r="J69" s="78">
        <f t="shared" si="1"/>
        <v>7.2035494665365842</v>
      </c>
      <c r="K69" s="78">
        <f t="shared" si="1"/>
        <v>2.5309899023029603</v>
      </c>
      <c r="L69" s="78">
        <f t="shared" si="1"/>
        <v>1.1462557603741397</v>
      </c>
      <c r="M69" s="78">
        <f t="shared" si="1"/>
        <v>1.3240742038634372</v>
      </c>
      <c r="N69" s="78">
        <f t="shared" si="1"/>
        <v>2.9854256988709467</v>
      </c>
      <c r="O69" s="78">
        <f t="shared" si="1"/>
        <v>2.5298516906618715</v>
      </c>
      <c r="P69" s="78">
        <f t="shared" si="1"/>
        <v>2.6797524944908488</v>
      </c>
      <c r="Q69" s="78">
        <f t="shared" si="1"/>
        <v>1.6880232400719413</v>
      </c>
      <c r="R69" s="78">
        <f t="shared" si="1"/>
        <v>1.4390709093786715</v>
      </c>
      <c r="S69" s="78">
        <f t="shared" si="1"/>
        <v>10.172979502959276</v>
      </c>
      <c r="T69" s="78">
        <f t="shared" si="1"/>
        <v>2.9708374472875172</v>
      </c>
      <c r="U69" s="78">
        <f t="shared" si="1"/>
        <v>2.3749378227010554</v>
      </c>
      <c r="V69" s="78">
        <f t="shared" si="1"/>
        <v>0.85558726066801449</v>
      </c>
      <c r="W69" s="78">
        <f t="shared" si="1"/>
        <v>3.2347443059312586</v>
      </c>
      <c r="X69" s="78">
        <f t="shared" si="1"/>
        <v>1.7594828054147182</v>
      </c>
      <c r="Y69" s="78">
        <f t="shared" si="1"/>
        <v>0.74837823855687091</v>
      </c>
      <c r="Z69" s="78">
        <f t="shared" si="1"/>
        <v>1.4933259726577028</v>
      </c>
      <c r="AA69" s="78">
        <f t="shared" si="1"/>
        <v>0.29060545771574159</v>
      </c>
      <c r="AB69" s="78">
        <f t="shared" si="1"/>
        <v>0.15090939210487303</v>
      </c>
      <c r="AC69" s="78">
        <f t="shared" si="1"/>
        <v>0.75543360909952617</v>
      </c>
      <c r="AD69" s="78">
        <f t="shared" si="1"/>
        <v>19.238500520077167</v>
      </c>
      <c r="AE69" s="78">
        <f t="shared" si="1"/>
        <v>3.9815480159164589</v>
      </c>
      <c r="AF69" s="78">
        <f t="shared" si="1"/>
        <v>0.94681875516187486</v>
      </c>
      <c r="AG69" s="78">
        <f t="shared" si="1"/>
        <v>8.3270610158070362</v>
      </c>
      <c r="AH69" s="78">
        <f t="shared" si="1"/>
        <v>0.31845163258410458</v>
      </c>
      <c r="AI69" s="78">
        <f t="shared" si="1"/>
        <v>2.1117845081208571</v>
      </c>
      <c r="AJ69" s="78">
        <f t="shared" si="1"/>
        <v>1.2869526779986054</v>
      </c>
      <c r="AK69" s="78">
        <f t="shared" si="1"/>
        <v>1.1014239747172239</v>
      </c>
      <c r="AL69" s="78">
        <f t="shared" si="1"/>
        <v>0.46577336424097293</v>
      </c>
      <c r="AM69" s="78">
        <f t="shared" si="1"/>
        <v>0.17547026595485554</v>
      </c>
      <c r="AN69" s="78">
        <f t="shared" si="1"/>
        <v>0.39890025436650334</v>
      </c>
      <c r="AO69" s="78">
        <f t="shared" si="1"/>
        <v>0.44742278402225699</v>
      </c>
      <c r="AP69" s="78">
        <f t="shared" si="1"/>
        <v>0.33721208960140109</v>
      </c>
      <c r="AQ69" s="78">
        <f t="shared" si="1"/>
        <v>0.39505621961092396</v>
      </c>
      <c r="AR69" s="78">
        <f t="shared" si="1"/>
        <v>0.30777451831308816</v>
      </c>
      <c r="AS69" s="78">
        <f t="shared" si="1"/>
        <v>0.97089899216071296</v>
      </c>
      <c r="AT69" s="78">
        <f t="shared" si="1"/>
        <v>1.05694107871614</v>
      </c>
      <c r="AU69" s="78">
        <f t="shared" si="1"/>
        <v>2.0471952196077106</v>
      </c>
      <c r="AV69" s="76"/>
      <c r="AW69" s="68"/>
    </row>
    <row r="70" spans="1:49" x14ac:dyDescent="0.3">
      <c r="A70" s="77" t="s">
        <v>67</v>
      </c>
      <c r="B70" s="77"/>
      <c r="C70" s="78">
        <f>Sj!C64*'IOT inverse Leontief'!C17</f>
        <v>0.38795975380031117</v>
      </c>
      <c r="D70" s="78">
        <f>Sj!D64*'IOT inverse Leontief'!D17</f>
        <v>0.24642805206575952</v>
      </c>
      <c r="E70" s="78">
        <f>Sj!E64*'IOT inverse Leontief'!E17</f>
        <v>3.6445027180527376E-2</v>
      </c>
      <c r="F70" s="78">
        <f>Sj!F64*'IOT inverse Leontief'!F17</f>
        <v>6.3810556632686616E-2</v>
      </c>
      <c r="G70" s="78">
        <f>Sj!G64*'IOT inverse Leontief'!G17</f>
        <v>0.65204268387096787</v>
      </c>
      <c r="H70" s="78">
        <f>Sj!H64*'IOT inverse Leontief'!H17</f>
        <v>5.2419949251030461E-2</v>
      </c>
      <c r="I70" s="78">
        <f>Sj!I64*'IOT inverse Leontief'!I17</f>
        <v>5.6693473889783408E-2</v>
      </c>
      <c r="J70" s="78">
        <f>Sj!J64*'IOT inverse Leontief'!J17</f>
        <v>0.1408593951219512</v>
      </c>
      <c r="K70" s="78">
        <f>Sj!K64*'IOT inverse Leontief'!K17</f>
        <v>4.521459833590348E-2</v>
      </c>
      <c r="L70" s="78">
        <f>Sj!L64*'IOT inverse Leontief'!L17</f>
        <v>2.9657328858321867E-3</v>
      </c>
      <c r="M70" s="78">
        <f>Sj!M64*'IOT inverse Leontief'!M17</f>
        <v>2.8311628643128101E-2</v>
      </c>
      <c r="N70" s="78">
        <f>Sj!N64*'IOT inverse Leontief'!N17</f>
        <v>5.8895199320140826E-2</v>
      </c>
      <c r="O70" s="78">
        <f>Sj!O64*'IOT inverse Leontief'!O17</f>
        <v>3.8361677671648498E-2</v>
      </c>
      <c r="P70" s="78">
        <f>Sj!P64*'IOT inverse Leontief'!P17</f>
        <v>1.6260634068512435E-2</v>
      </c>
      <c r="Q70" s="78">
        <f>Sj!Q64*'IOT inverse Leontief'!Q17</f>
        <v>6.6008729615326563E-3</v>
      </c>
      <c r="R70" s="78">
        <f>Sj!R64*'IOT inverse Leontief'!R17</f>
        <v>6.0052276188032579E-3</v>
      </c>
      <c r="S70" s="78">
        <f>Sj!S64*'IOT inverse Leontief'!S17</f>
        <v>4.4834638620358219E-2</v>
      </c>
      <c r="T70" s="78">
        <f>Sj!T64*'IOT inverse Leontief'!T17</f>
        <v>1.3332105223429399E-2</v>
      </c>
      <c r="U70" s="78">
        <f>Sj!U64*'IOT inverse Leontief'!U17</f>
        <v>1.0321736882541132E-2</v>
      </c>
      <c r="V70" s="78">
        <f>Sj!V64*'IOT inverse Leontief'!V17</f>
        <v>4.153336216835021E-3</v>
      </c>
      <c r="W70" s="78">
        <f>Sj!W64*'IOT inverse Leontief'!W17</f>
        <v>1.4900933463023066E-2</v>
      </c>
      <c r="X70" s="78">
        <f>Sj!X64*'IOT inverse Leontief'!X17</f>
        <v>1.0779112380014767E-2</v>
      </c>
      <c r="Y70" s="78">
        <f>Sj!Y64*'IOT inverse Leontief'!Y17</f>
        <v>3.4970945726956592E-3</v>
      </c>
      <c r="Z70" s="78">
        <f>Sj!Z64*'IOT inverse Leontief'!Z17</f>
        <v>7.5178881918694408E-3</v>
      </c>
      <c r="AA70" s="78">
        <f>Sj!AA64*'IOT inverse Leontief'!AA17</f>
        <v>1.098178394768981E-3</v>
      </c>
      <c r="AB70" s="78">
        <f>Sj!AB64*'IOT inverse Leontief'!AB17</f>
        <v>1.0225368183277678E-3</v>
      </c>
      <c r="AC70" s="78">
        <f>Sj!AC64*'IOT inverse Leontief'!AC17</f>
        <v>2.6426962837064884E-3</v>
      </c>
      <c r="AD70" s="78">
        <f>Sj!AD64*'IOT inverse Leontief'!AD17</f>
        <v>8.0985268793589582E-2</v>
      </c>
      <c r="AE70" s="78">
        <f>Sj!AE64*'IOT inverse Leontief'!AE17</f>
        <v>1.6555293205473842E-2</v>
      </c>
      <c r="AF70" s="78">
        <f>Sj!AF64*'IOT inverse Leontief'!AF17</f>
        <v>3.4682005683585159E-3</v>
      </c>
      <c r="AG70" s="78">
        <f>Sj!AG64*'IOT inverse Leontief'!AG17</f>
        <v>2.4159751496538793E-2</v>
      </c>
      <c r="AH70" s="78">
        <f>Sj!AH64*'IOT inverse Leontief'!AH17</f>
        <v>9.9932520685388476E-3</v>
      </c>
      <c r="AI70" s="78">
        <f>Sj!AI64*'IOT inverse Leontief'!AI17</f>
        <v>1.0326574611837931E-2</v>
      </c>
      <c r="AJ70" s="78">
        <f>Sj!AJ64*'IOT inverse Leontief'!AJ17</f>
        <v>5.0124739162555219E-3</v>
      </c>
      <c r="AK70" s="78">
        <f>Sj!AK64*'IOT inverse Leontief'!AK17</f>
        <v>6.0821605029565571E-3</v>
      </c>
      <c r="AL70" s="78">
        <f>Sj!AL64*'IOT inverse Leontief'!AL17</f>
        <v>1.3438354421262924E-3</v>
      </c>
      <c r="AM70" s="78">
        <f>Sj!AM64*'IOT inverse Leontief'!AM17</f>
        <v>2.7764282587793595E-4</v>
      </c>
      <c r="AN70" s="78">
        <f>Sj!AN64*'IOT inverse Leontief'!AN17</f>
        <v>1.7287118282405347E-3</v>
      </c>
      <c r="AO70" s="78">
        <f>Sj!AO64*'IOT inverse Leontief'!AO17</f>
        <v>2.7131480839276884E-3</v>
      </c>
      <c r="AP70" s="78">
        <f>Sj!AP64*'IOT inverse Leontief'!AP17</f>
        <v>2.0423343246383646E-3</v>
      </c>
      <c r="AQ70" s="78">
        <f>Sj!AQ64*'IOT inverse Leontief'!AQ17</f>
        <v>2.1655391834584717E-3</v>
      </c>
      <c r="AR70" s="78">
        <f>Sj!AR64*'IOT inverse Leontief'!AR17</f>
        <v>1.9175982449413593E-3</v>
      </c>
      <c r="AS70" s="78">
        <f>Sj!AS64*'IOT inverse Leontief'!AS17</f>
        <v>5.724640283966468E-3</v>
      </c>
      <c r="AT70" s="78">
        <f>Sj!AT64*'IOT inverse Leontief'!AT17</f>
        <v>4.7245131232522223E-3</v>
      </c>
      <c r="AU70" s="78">
        <f>Sj!AU64*'IOT inverse Leontief'!AU17</f>
        <v>0</v>
      </c>
      <c r="AV70" s="76"/>
      <c r="AW70" s="68"/>
    </row>
    <row r="71" spans="1:49" x14ac:dyDescent="0.3">
      <c r="A71" s="77"/>
      <c r="B71" s="77"/>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68"/>
    </row>
    <row r="72" spans="1:49" x14ac:dyDescent="0.3">
      <c r="A72" s="70"/>
      <c r="B72" s="70"/>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row>
    <row r="73" spans="1:49" x14ac:dyDescent="0.3">
      <c r="A73" s="70"/>
      <c r="B73" s="70"/>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row>
    <row r="74" spans="1:49" x14ac:dyDescent="0.3">
      <c r="A74" s="70"/>
      <c r="B74" s="70"/>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row>
    <row r="75" spans="1:49" x14ac:dyDescent="0.3">
      <c r="A75" s="71"/>
      <c r="B75" s="71"/>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row>
    <row r="76" spans="1:49" x14ac:dyDescent="0.3">
      <c r="A76" s="71"/>
      <c r="B76" s="71"/>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row>
    <row r="77" spans="1:49" x14ac:dyDescent="0.3">
      <c r="A77" s="71"/>
      <c r="B77" s="71"/>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row>
    <row r="78" spans="1:49" x14ac:dyDescent="0.3">
      <c r="A78" s="71"/>
      <c r="B78" s="71"/>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row>
    <row r="79" spans="1:49" x14ac:dyDescent="0.3">
      <c r="A79" s="71"/>
      <c r="B79" s="71"/>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row>
    <row r="80" spans="1:49" x14ac:dyDescent="0.3">
      <c r="A80" s="71"/>
      <c r="B80" s="71"/>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row>
    <row r="81" spans="1:38" x14ac:dyDescent="0.3">
      <c r="A81" s="71"/>
      <c r="B81" s="71"/>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row>
    <row r="82" spans="1:38" x14ac:dyDescent="0.3">
      <c r="A82" s="71"/>
      <c r="B82" s="71"/>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row>
    <row r="83" spans="1:38" x14ac:dyDescent="0.3">
      <c r="A83" s="71"/>
      <c r="B83" s="71"/>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row>
    <row r="84" spans="1:38" x14ac:dyDescent="0.3">
      <c r="A84" s="71"/>
      <c r="B84" s="71"/>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row>
    <row r="85" spans="1:38" x14ac:dyDescent="0.3">
      <c r="A85" s="71"/>
      <c r="B85" s="71"/>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row>
    <row r="86" spans="1:38" x14ac:dyDescent="0.3">
      <c r="A86" s="71"/>
      <c r="B86" s="71"/>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row>
    <row r="87" spans="1:38" x14ac:dyDescent="0.3">
      <c r="A87" s="71"/>
      <c r="B87" s="71"/>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row>
    <row r="88" spans="1:38" x14ac:dyDescent="0.3">
      <c r="A88" s="71"/>
      <c r="B88" s="71"/>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row>
    <row r="89" spans="1:38" x14ac:dyDescent="0.3">
      <c r="A89" s="71"/>
      <c r="B89" s="71"/>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row>
    <row r="90" spans="1:38" x14ac:dyDescent="0.3">
      <c r="A90" s="71"/>
      <c r="B90" s="71"/>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row>
    <row r="91" spans="1:38" x14ac:dyDescent="0.3">
      <c r="A91" s="71"/>
      <c r="B91" s="71"/>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row>
    <row r="92" spans="1:38" x14ac:dyDescent="0.3">
      <c r="A92" s="71"/>
      <c r="B92" s="71"/>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row>
    <row r="93" spans="1:38" x14ac:dyDescent="0.3">
      <c r="A93" s="71"/>
      <c r="B93" s="71"/>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row>
    <row r="94" spans="1:38" x14ac:dyDescent="0.3">
      <c r="A94" s="71"/>
      <c r="B94" s="71"/>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row>
    <row r="95" spans="1:38" x14ac:dyDescent="0.3">
      <c r="A95" s="71"/>
      <c r="B95" s="71"/>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row>
    <row r="96" spans="1:38" x14ac:dyDescent="0.3">
      <c r="A96" s="71"/>
      <c r="B96" s="71"/>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row>
    <row r="97" spans="1:38" x14ac:dyDescent="0.3">
      <c r="A97" s="71"/>
      <c r="B97" s="71"/>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row>
    <row r="98" spans="1:38" x14ac:dyDescent="0.3">
      <c r="A98" s="71"/>
      <c r="B98" s="71"/>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row>
    <row r="99" spans="1:38" x14ac:dyDescent="0.3">
      <c r="A99" s="71"/>
      <c r="B99" s="71"/>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row>
    <row r="100" spans="1:38" x14ac:dyDescent="0.3">
      <c r="A100" s="71"/>
      <c r="B100" s="71"/>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row>
    <row r="101" spans="1:38" x14ac:dyDescent="0.3">
      <c r="A101" s="72"/>
      <c r="B101" s="72"/>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row>
  </sheetData>
  <mergeCells count="3">
    <mergeCell ref="A22:AU22"/>
    <mergeCell ref="A20:B20"/>
    <mergeCell ref="A24:A6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Job coefficients (f)</vt:lpstr>
      <vt:lpstr>Full-Time Equivalent (FTE)</vt:lpstr>
      <vt:lpstr>Workers Per Sector (WPS)</vt:lpstr>
      <vt:lpstr>Working Hours (Kj)</vt:lpstr>
      <vt:lpstr>IOT (Xj) </vt:lpstr>
      <vt:lpstr>Sj</vt:lpstr>
      <vt:lpstr>IOT inverse Leontief</vt:lpstr>
      <vt:lpstr>f (calculation)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BBDD_ISA</dc:creator>
  <cp:keywords/>
  <dc:description/>
  <cp:lastModifiedBy>Eduardo Entrena Barbero</cp:lastModifiedBy>
  <cp:revision/>
  <dcterms:created xsi:type="dcterms:W3CDTF">2021-03-31T14:26:17Z</dcterms:created>
  <dcterms:modified xsi:type="dcterms:W3CDTF">2024-12-16T15:52:02Z</dcterms:modified>
  <cp:category/>
  <cp:contentStatus/>
</cp:coreProperties>
</file>